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amador\AppData\Local\Microsoft\Windows\Temporary Internet Files\Content.Outlook\4ATLNK3C\"/>
    </mc:Choice>
  </mc:AlternateContent>
  <bookViews>
    <workbookView xWindow="0" yWindow="0" windowWidth="20160" windowHeight="8460" activeTab="3"/>
  </bookViews>
  <sheets>
    <sheet name="Grupo de Interés Económico" sheetId="11" r:id="rId1"/>
    <sheet name="I parte" sheetId="16" r:id="rId2"/>
    <sheet name="II parte" sheetId="7" r:id="rId3"/>
    <sheet name="seguimiento" sheetId="9" r:id="rId4"/>
  </sheets>
  <definedNames>
    <definedName name="A">#REF!</definedName>
    <definedName name="ExcesoPorcentajeCompletado" localSheetId="0">(#REF!=MEDIAN(#REF!,#REF!,#REF!+#REF!)*(#REF!&gt;0))*((#REF!&lt;(INT(#REF!+#REF!*#REF!)))+(#REF!=#REF!))*(#REF!&gt;0)</definedName>
    <definedName name="ExcesoPorcentajeCompletado" localSheetId="1">(#REF!=MEDIAN(#REF!,#REF!,#REF!+#REF!)*(#REF!&gt;0))*((#REF!&lt;(INT(#REF!+#REF!*#REF!)))+(#REF!=#REF!))*(#REF!&gt;0)</definedName>
    <definedName name="ExcesoPorcentajeCompletado" localSheetId="2">('II parte'!A$8=MEDIAN('II parte'!A$8,'II parte'!$L1,'II parte'!$L1+'II parte'!$M1)*('II parte'!$L1&gt;0))*(('II parte'!A$8&lt;(INT('II parte'!$L1+'II parte'!$M1*'II parte'!$N1)))+('II parte'!A$8='II parte'!$L1))*('II parte'!$N1&gt;0)</definedName>
    <definedName name="ExcesoPorcentajeCompletado">(#REF!=MEDIAN(#REF!,#REF!,#REF!+#REF!)*(#REF!&gt;0))*((#REF!&lt;(INT(#REF!+#REF!*#REF!)))+(#REF!=#REF!))*(#REF!&gt;0)</definedName>
    <definedName name="ExcesoReal" localSheetId="0">'Grupo de Interés Económico'!PeríodoReal*(#REF!&gt;0)</definedName>
    <definedName name="ExcesoReal" localSheetId="1">'I parte'!PeríodoReal*(#REF!&gt;0)</definedName>
    <definedName name="ExcesoReal" localSheetId="2">'II parte'!PeríodoReal*('II parte'!$L1&gt;0)</definedName>
    <definedName name="ExcesoReal">PeríodoReal*(#REF!&gt;0)</definedName>
    <definedName name="Informaci">#REF!=MEDIAN(#REF!,#REF!,#REF!+#REF!-1)</definedName>
    <definedName name="Informaciòn">('Grupo de Interés Económico'!PeríodoReal*(#REF!&gt;0))*Informaci</definedName>
    <definedName name="período_seleccionado" localSheetId="0">#REF!</definedName>
    <definedName name="período_seleccionado" localSheetId="1">#REF!</definedName>
    <definedName name="período_seleccionado" localSheetId="2">'II parte'!#REF!</definedName>
    <definedName name="período_seleccionado">#REF!</definedName>
    <definedName name="PeríodoEnPlan" localSheetId="0">#REF!=MEDIAN(#REF!,#REF!,#REF!+#REF!-1)</definedName>
    <definedName name="PeríodoEnPlan" localSheetId="1">#REF!=MEDIAN(#REF!,#REF!,#REF!+#REF!-1)</definedName>
    <definedName name="PeríodoEnPlan" localSheetId="2">'II parte'!A$8=MEDIAN('II parte'!A$8,'II parte'!$I1,'II parte'!$I1+'II parte'!$K1-1)</definedName>
    <definedName name="PeríodoEnPlan">#REF!=MEDIAN(#REF!,#REF!,#REF!+#REF!-1)</definedName>
    <definedName name="PeríodoReal" localSheetId="0">#REF!=MEDIAN(#REF!,#REF!,#REF!+#REF!-1)</definedName>
    <definedName name="PeríodoReal" localSheetId="1">#REF!=MEDIAN(#REF!,#REF!,#REF!+#REF!-1)</definedName>
    <definedName name="PeríodoReal" localSheetId="2">'II parte'!A$8=MEDIAN('II parte'!A$8,'II parte'!$L1,'II parte'!$L1+'II parte'!$M1-1)</definedName>
    <definedName name="PeríodoReal">#REF!=MEDIAN(#REF!,#REF!,#REF!+#REF!-1)</definedName>
    <definedName name="Plan" localSheetId="0">'Grupo de Interés Económico'!PeríodoEnPlan*(#REF!&gt;0)</definedName>
    <definedName name="Plan" localSheetId="1">'I parte'!PeríodoEnPlan*(#REF!&gt;0)</definedName>
    <definedName name="Plan" localSheetId="2">'II parte'!PeríodoEnPlan*('II parte'!$I1&gt;0)</definedName>
    <definedName name="Plan">PeríodoEnPlan*(#REF!&gt;0)</definedName>
    <definedName name="PorcentajeCompletado" localSheetId="0">'Grupo de Interés Económico'!ExcesoPorcentajeCompletado*'Grupo de Interés Económico'!PeríodoEnPlan</definedName>
    <definedName name="PorcentajeCompletado" localSheetId="1">'I parte'!ExcesoPorcentajeCompletado*'I parte'!PeríodoEnPlan</definedName>
    <definedName name="PorcentajeCompletado" localSheetId="2">'II parte'!ExcesoPorcentajeCompletado*'II parte'!PeríodoEnPlan</definedName>
    <definedName name="PorcentajeCompletado">ExcesoPorcentajeCompletado*PeríodoEnPlan</definedName>
    <definedName name="Real" localSheetId="0">('Grupo de Interés Económico'!PeríodoReal*(#REF!&gt;0))*'Grupo de Interés Económico'!PeríodoEnPlan</definedName>
    <definedName name="Real" localSheetId="1">('I parte'!PeríodoReal*(#REF!&gt;0))*'I parte'!PeríodoEnPlan</definedName>
    <definedName name="Real" localSheetId="2">('II parte'!PeríodoReal*('II parte'!$L1&gt;0))*'II parte'!PeríodoEnPlan</definedName>
    <definedName name="Real">(PeríodoReal*(#REF!&gt;0))*PeríodoEnPlan</definedName>
    <definedName name="yyyyy">#REF!=MEDIAN(#REF!,#REF!,#REF!+#REF!-1)</definedName>
  </definedNames>
  <calcPr calcId="152511"/>
</workbook>
</file>

<file path=xl/calcChain.xml><?xml version="1.0" encoding="utf-8"?>
<calcChain xmlns="http://schemas.openxmlformats.org/spreadsheetml/2006/main">
  <c r="I32" i="7" l="1"/>
  <c r="I9" i="7"/>
  <c r="J9" i="7" l="1"/>
  <c r="I25" i="7"/>
  <c r="I10" i="7"/>
  <c r="I18" i="7"/>
  <c r="I34" i="7" l="1"/>
  <c r="I35" i="7"/>
  <c r="I36" i="7"/>
  <c r="I37" i="7"/>
  <c r="I38" i="7"/>
  <c r="I39" i="7"/>
  <c r="I40" i="7"/>
  <c r="I41" i="7"/>
  <c r="I42" i="7"/>
  <c r="I33" i="7"/>
  <c r="D17" i="16"/>
  <c r="I27" i="7"/>
  <c r="I28" i="7"/>
  <c r="I29" i="7"/>
  <c r="I30" i="7"/>
  <c r="I31" i="7"/>
  <c r="I26" i="7"/>
  <c r="I20" i="7"/>
  <c r="I21" i="7"/>
  <c r="I22" i="7"/>
  <c r="I23" i="7"/>
  <c r="I24" i="7"/>
  <c r="I19" i="7"/>
  <c r="I12" i="7"/>
  <c r="I13" i="7"/>
  <c r="I14" i="7"/>
  <c r="I15" i="7"/>
  <c r="I16" i="7"/>
  <c r="I17" i="7"/>
  <c r="I11" i="7"/>
  <c r="K10" i="7" l="1"/>
  <c r="K25" i="7"/>
  <c r="K18" i="7" l="1"/>
  <c r="K15" i="7"/>
  <c r="K11" i="7"/>
  <c r="B17" i="16" l="1"/>
  <c r="E17" i="16" l="1"/>
</calcChain>
</file>

<file path=xl/sharedStrings.xml><?xml version="1.0" encoding="utf-8"?>
<sst xmlns="http://schemas.openxmlformats.org/spreadsheetml/2006/main" count="134" uniqueCount="127">
  <si>
    <t>HOJA DE RUTA</t>
  </si>
  <si>
    <t xml:space="preserve">IMPACTO: </t>
  </si>
  <si>
    <t>Fecha de inicio</t>
  </si>
  <si>
    <t>Porcentaje de avance</t>
  </si>
  <si>
    <t>Fecha final</t>
  </si>
  <si>
    <t>INICIO</t>
  </si>
  <si>
    <t>FINAL</t>
  </si>
  <si>
    <t>DURACIÓN</t>
  </si>
  <si>
    <t>No.</t>
  </si>
  <si>
    <t>HOJA RESUMEN DEL REPORTE DE AVANCE</t>
  </si>
  <si>
    <t>ENTIDAD A CARGO:</t>
  </si>
  <si>
    <t xml:space="preserve">PERSONA CONTACTO: </t>
  </si>
  <si>
    <t>PORCENTAJE DE AVANCE:</t>
  </si>
  <si>
    <t>RESULTADO ESPERADO PARA ESTA FECHA</t>
  </si>
  <si>
    <t xml:space="preserve">LOGROS OBTENIDOS A LA FECHA </t>
  </si>
  <si>
    <t>¿CUÁL (ES)? ___________________________________________</t>
  </si>
  <si>
    <t>¿SE ADJUNTAN DOCUMENTOS  SOPORTE?</t>
  </si>
  <si>
    <t>¿CUÁL ES EL RESULTADO ESPERADO PARA DENTRO DE UN MES?</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</si>
  <si>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</si>
  <si>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</si>
  <si>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</si>
  <si>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</si>
  <si>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</si>
  <si>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 xml:space="preserve">PLAZO DE IMPLEMENTACIÓN: </t>
  </si>
  <si>
    <t>Planificador del proyecto</t>
  </si>
  <si>
    <t>ACTIVIDAD</t>
  </si>
  <si>
    <r>
      <rPr>
        <b/>
        <sz val="13"/>
        <color rgb="FFFF0000"/>
        <rFont val="Cambria"/>
        <family val="1"/>
      </rPr>
      <t>NOTA:</t>
    </r>
    <r>
      <rPr>
        <sz val="13"/>
        <color theme="1" tint="0.24994659260841701"/>
        <rFont val="Cambria"/>
        <family val="1"/>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</si>
  <si>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r>
      <rPr>
        <sz val="14"/>
        <color theme="1"/>
        <rFont val="Menlo Bold"/>
      </rPr>
      <t>☐</t>
    </r>
    <r>
      <rPr>
        <sz val="14"/>
        <color theme="1"/>
        <rFont val="Calibri"/>
        <family val="2"/>
      </rPr>
      <t xml:space="preserve"> SI          X NO</t>
    </r>
  </si>
  <si>
    <t>AVANCE CUALITATIVO:</t>
  </si>
  <si>
    <t>Con riesgo de incumplimiento (    )</t>
  </si>
  <si>
    <t>Atraso Crítico (    )</t>
  </si>
  <si>
    <t>Ajuste de la propuesta con las observaciones</t>
  </si>
  <si>
    <t>¿EXISTEN ALERTAS QUE REQUIERAN LA COLABORACIÓN DEL MEIC O DEL CONSEJO PRESIDENCIAL DE COMPETITIVIDAD E INNOVACIÓN?</t>
  </si>
  <si>
    <t xml:space="preserve">Grupos de Interés Económico </t>
  </si>
  <si>
    <t>Discusión de la propuesta de mejora</t>
  </si>
  <si>
    <t>Análisis del trámite actual</t>
  </si>
  <si>
    <t>Conocimiento del proceso</t>
  </si>
  <si>
    <t>Identificación de los pasos del proceso</t>
  </si>
  <si>
    <t>Elaborar lista de requisitos</t>
  </si>
  <si>
    <t>Elaboración del flujograma actual</t>
  </si>
  <si>
    <t>Graficar los flujos de trabajo</t>
  </si>
  <si>
    <t xml:space="preserve">Ajuste a la propuesta de mejora del trámite y del flujograma </t>
  </si>
  <si>
    <t>Valoración de la normativa relacionada (requisitos, plazos o procesos)</t>
  </si>
  <si>
    <t>Valoración de la automatización del trámite</t>
  </si>
  <si>
    <t>Propuesta de mejora del tramite.</t>
  </si>
  <si>
    <t>Presentación de la propuesta de mejora</t>
  </si>
  <si>
    <t>Revisión del procedimiento existente. (P-SU-105)</t>
  </si>
  <si>
    <t xml:space="preserve">Reunión con el responsables del proceso </t>
  </si>
  <si>
    <t>Sugerencia de mejoras normativas (Reglamento o Lineamiento)</t>
  </si>
  <si>
    <t>Sugerencia de mejoras al proceso de gestión del trámite</t>
  </si>
  <si>
    <t>Reunión con los encargados del trámite, a fin de rescatar su criterio en relación con la simplificación planteada del trámite</t>
  </si>
  <si>
    <t>Revisión y/o aprobación de la propuesta</t>
  </si>
  <si>
    <t>Implementación del proceso de simplificación de trámites</t>
  </si>
  <si>
    <t>Documentación final de la propuesta: Documento de resumen del cambio, flujogramación final, presentación de power point (…)</t>
  </si>
  <si>
    <t>Días efectivos</t>
  </si>
  <si>
    <r>
      <rPr>
        <b/>
        <sz val="11"/>
        <color rgb="FF000000"/>
        <rFont val="Arial"/>
        <family val="2"/>
      </rPr>
      <t>Nota:</t>
    </r>
    <r>
      <rPr>
        <sz val="11"/>
        <color rgb="FF000000"/>
        <rFont val="Arial"/>
        <family val="2"/>
      </rPr>
      <t xml:space="preserve"> El plazo de resolución indicado, corresponde al plazo de 1 mes que se estipula en el artículo 331 de la Ley General de Administración Pública (Ley 6227).</t>
    </r>
  </si>
  <si>
    <t>Fax:</t>
  </si>
  <si>
    <t>Teléfono:</t>
  </si>
  <si>
    <t>jvega@sugef.fi.cr</t>
  </si>
  <si>
    <t>Email:</t>
  </si>
  <si>
    <t>Nombre:</t>
  </si>
  <si>
    <t>Oficina o Sucursal:</t>
  </si>
  <si>
    <t>Funcionario Contacto</t>
  </si>
  <si>
    <t>Formulario(s) que se debe(n) presentar:</t>
  </si>
  <si>
    <t>Costo del trámite o servicio:</t>
  </si>
  <si>
    <t>Vigencia:</t>
  </si>
  <si>
    <t>Plazo de resolución:</t>
  </si>
  <si>
    <r>
      <t xml:space="preserve">Si desea revisar leyes y decretos los puede encontrar en la página de la Procuraduría General de la República </t>
    </r>
    <r>
      <rPr>
        <sz val="11"/>
        <color rgb="FF0000FF"/>
        <rFont val="Arial"/>
        <family val="2"/>
      </rPr>
      <t>http://www.pgrweb.go.cr/Scij/</t>
    </r>
    <r>
      <rPr>
        <sz val="11"/>
        <color rgb="FF000000"/>
        <rFont val="Arial"/>
        <family val="2"/>
      </rPr>
      <t xml:space="preserve"> o si es alguna otra disposición o manual lo puede hacer en la página del Diario Oficial La Gaceta </t>
    </r>
    <r>
      <rPr>
        <sz val="11"/>
        <color rgb="FF0000FF"/>
        <rFont val="Arial"/>
        <family val="2"/>
      </rPr>
      <t>http://www.imprenal.go.cr/gaceta/</t>
    </r>
  </si>
  <si>
    <t>La entidad debe presentar un oficio, en el cual informará a la SUGEF de los cambios en la conformación de los grupos de interés económico, de la conformación de nuevos grupos y la eliminación de grupos existentes a más tardar el último día del mes en que se dio el cambio, conformación o eliminación.</t>
  </si>
  <si>
    <t>Fundamento Legal</t>
  </si>
  <si>
    <t>Requisitos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</si>
  <si>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</si>
  <si>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Dirección de la dependencia, sus sucursales y horarios:</t>
  </si>
  <si>
    <t>Dependencia:</t>
  </si>
  <si>
    <t>Institución:</t>
  </si>
  <si>
    <t>Nombre del trámite o servicio:</t>
  </si>
  <si>
    <t>INFORMACIÓN SOBRE EL TRÁMITE O SERVICIO</t>
  </si>
  <si>
    <t>Superintendencia General de Entidades Financieras.</t>
  </si>
  <si>
    <t>Oficina Central.</t>
  </si>
  <si>
    <t>II. DOCUMENTACIÓN QUE DEBE ACOMPAÑAR LA SOLICITUD:</t>
  </si>
  <si>
    <t>30 días naturales.</t>
  </si>
  <si>
    <t>Otro: Indefinido.</t>
  </si>
  <si>
    <t>No tiene costo.</t>
  </si>
  <si>
    <t>No aplica.</t>
  </si>
  <si>
    <t>Central.</t>
  </si>
  <si>
    <t>Javier Francisco Vega Zúñiga.</t>
  </si>
  <si>
    <t>2243-5015/2243-4848.</t>
  </si>
  <si>
    <t>2243-4849.</t>
  </si>
  <si>
    <t>1. Las entidades financieras deben informar a la SUGEF, mediante nota la identificación, inclusión o exclusión de nuevos miembros de los grupos de interés económico detallando la siguiente información:
a) Identificación del integrante.
b) Apellidos y nombre, razón social.
c) Artículo vinculación.
d) Inciso vinculación.
e) Motivo inclusión o exclusión.</t>
  </si>
  <si>
    <t>EQUIPO QUE ACOMPAÑA/PARTICIPA:  Grabriela Amador Mata (gamador@sugef.fi.cr) y el resto del equipo (interdisciplinario) a elegir de acuerdo a las particularidades y especificaciones de cada uno de los trámites.</t>
  </si>
  <si>
    <t>FECHA DE CUMPLIMIENTO DE TODAS LAS META:</t>
  </si>
  <si>
    <t>Superintendencia General de Entidades Financieras (SUGEF).</t>
  </si>
  <si>
    <t>Asignar el código de identificación a los Grupos de interés económico.</t>
  </si>
  <si>
    <t>Se le asigna un código por medio del cual se identifica al Grupo de interés económico conformado en el Sistema Financiero Nacional.</t>
  </si>
  <si>
    <t>TRÁMITE O SERVICIO: 
Asignar el código de identificación a los Grupos de interés económico.</t>
  </si>
  <si>
    <t>Dirección: San José, Santa Ana, Lindora, Parque Empresarial Forum II, edificio C.
Teléfono: 2243-4848.
Telefax:   2243-4849.
Horario de Atención: lunes a viernes, de las 8:30 a.m. a las 4:30 p.m., en jornada continua.</t>
  </si>
  <si>
    <t xml:space="preserve">1) Artículo 135 y 148 de la “Ley Orgánica del Banco Central de Costa Rica”, Ley 7558, publicada en en la Colección de Leyes y Decretos del año 1953, semestre 2, tomo 2, página 196.
2) Artículo 171, inciso n) de la "Ley Reguladora del Mercado de Valores", Ley 7732. Publicado en el Diario Oficial “La Gaceta” N°18, del 27 de enero de 1998.
3) Articulos 5, 6, 7 y 10 del Acuerdo SUGEF 5-04 "Reglamento sobre límites de crédito a personas individuales y grupos de interés económico", publicado el Diario Oficial "La Gaceta" No 227 del 19 de noviembre del 2004. </t>
  </si>
  <si>
    <t>Artículos 5, 6, 7 y 10 del Acuerdo SUGEF 5-04.</t>
  </si>
  <si>
    <t>LÍDER: Mauricio Meza Ramírez - Oficial de simplificación de trámites (mmeza@sugef.fi.cr)</t>
  </si>
  <si>
    <t xml:space="preserve">DESCRIPCIÓN DE LA REFORMA: Revisar el proceso de gestión del trámite de grupo de interés económico  a fin de simplificarlo  mediante la reducción de pasos y su semi-automatización. </t>
  </si>
  <si>
    <r>
      <t>PRÓXIMOS PASOS:  Inicio del proyecto, análisis del  trámite</t>
    </r>
    <r>
      <rPr>
        <b/>
        <i/>
        <sz val="10"/>
        <color theme="4"/>
        <rFont val="Cambria"/>
        <family val="1"/>
        <scheme val="major"/>
      </rPr>
      <t xml:space="preserve"> "Asignar el código de identificación a los Grupos de interés económico"</t>
    </r>
    <r>
      <rPr>
        <b/>
        <sz val="10"/>
        <color theme="4"/>
        <rFont val="Cambria"/>
        <family val="1"/>
        <scheme val="major"/>
      </rPr>
      <t>.</t>
    </r>
  </si>
  <si>
    <t>REQUERIMIENTO EN RECURSOS:  Personal de la SUGEF asignado al proyecto de simplificación de trámites, según la dedicación requerida,  y los recursos tecnológicos.</t>
  </si>
  <si>
    <t>Mauricio Meza Ramírez, Oficial de simplificación de trámites
mmeza@sugef.fi.cr</t>
  </si>
  <si>
    <r>
      <t xml:space="preserve">FUENTE: En el 2015 la SUGEF contó con la asesoría de una firma consultora externa para analizar la estructura organizacional de la entidad, incluyendo los procesos que realiza. El informe de esa asesoría señala varias mejoras sobre los procesos de gestión que acompañan trámites. Posteriormente,  la SUGEF realizó internamente un diagnóstico para  identificar  la totalidad de los trámites que son su responsabilidad, al amparo de las leyes y reglamentos, y los clasificó atendiendo varios criterios, incluyendo la frecuencia de realización. Este diagnóstico está sustentando la formulación de un proyecto estratégico institucional, con el objetivo de cumplir con la Ley de </t>
    </r>
    <r>
      <rPr>
        <b/>
        <i/>
        <sz val="10"/>
        <color theme="4"/>
        <rFont val="Cambria"/>
        <family val="1"/>
        <scheme val="major"/>
      </rPr>
      <t>“Protección al ciudadano del exceso de requisitos y trámites administrativos”</t>
    </r>
    <r>
      <rPr>
        <b/>
        <sz val="10"/>
        <color theme="4"/>
        <rFont val="Cambria"/>
        <family val="1"/>
        <scheme val="major"/>
      </rPr>
      <t>, Ley 8220, y, consecuentemente, proponer mejoras a los procesos de gestión de trámites con la finalidad de buscar su eficiencia y brindar un mejor servicio al cliente.</t>
    </r>
  </si>
  <si>
    <t xml:space="preserve">• Reduir los pasos en el proceso de gestión del trámite, que posiblemente redundaría en un menor tiempo de atención del mismo.
• Contar con un formato único para realizar la solicitud, lo cuál estandariza y ordena el trámite de cara al supervisado. 
</t>
  </si>
  <si>
    <t>Ana Lorena Villegas, Gabriela Amador, Luis Álvarez, Johnny Castro.</t>
  </si>
  <si>
    <t>Mauricio Meza, Javier Cascante</t>
  </si>
  <si>
    <t>COSEPRO</t>
  </si>
  <si>
    <t xml:space="preserve">Revisar el proceso de gestión del trámite de grupo de interés económico  a fin de simplificarlo  mediante la reducción de pasos y su semi-automatización. </t>
  </si>
  <si>
    <t xml:space="preserve">• Reduir los pasos en el proceso de gestión del trámite, que posiblemente redundaría en un menor tiempo de atención del mismo.
• Contar con un formato único para realizar la solicitud, lo cuál estandariza y ordena el trámite de cara al supervisado. </t>
  </si>
  <si>
    <t>De acuerdo con lo programado (   x  )</t>
  </si>
  <si>
    <t>Equipo responsable</t>
  </si>
  <si>
    <t>Envío para  revisión y/o aprobación de la propuesta de simplificación del trámite de Grupo de Interés Económico.</t>
  </si>
  <si>
    <t>Iteraciones</t>
  </si>
  <si>
    <t>Documentación del proyecto</t>
  </si>
  <si>
    <t>Plan de comunicación</t>
  </si>
  <si>
    <t xml:space="preserve">Capacitación a las entidades </t>
  </si>
  <si>
    <t>Pruebas de aceptación</t>
  </si>
  <si>
    <t>Liberación del servicio</t>
  </si>
  <si>
    <t>Reforma al Reglamento SUGEF 5-04</t>
  </si>
  <si>
    <t>Capacitación a los funcionarios.</t>
  </si>
  <si>
    <t>Guías y ayuda en línea</t>
  </si>
  <si>
    <t>Cambios en procedimientos</t>
  </si>
  <si>
    <t>Ana Lorena Villegas, Gabriela Amador, Luis Álvarez, Johnny Castro, Javier Vega.</t>
  </si>
  <si>
    <t>Se espera iniciar con el proceso de implementación de este trámite apartir del mes de Abril del 2017.</t>
  </si>
  <si>
    <r>
      <t xml:space="preserve">Se cuenta con: 
1. El documento de visión del proyecto
2. El flujograma del proceso actual de gestión del trámite
3. El flujograma del proceso propuesto de gestión del trámite
4. El piloto de la propuesta de mejora revisado y aprobado por el Oficial de simplificación de trámites y el Superintendente
5. La documentación del proyecto según los procedimientos respectivos
6. La aprobación del proyecto integral por parte de COSEPRO.  El día 29 de abril del 2016  COSEPRO  ratificó el proyecto de simplificación de trámites como parte de los proyectos estratégicos de SUGEF.
</t>
    </r>
    <r>
      <rPr>
        <sz val="12"/>
        <rFont val="Calibri"/>
        <family val="2"/>
        <scheme val="minor"/>
      </rPr>
      <t xml:space="preserve"> 7. La línea de tiempo definida para la implementación del servicio de conformación de grupos de interés económico</t>
    </r>
  </si>
  <si>
    <t>A la fecha de corte se ha cumplido con todas las actividades programadas. Sin embargo, la implementación de este trámite estará completada en el mes Setiembre del año 2017, según se informó al MEIC en el oficio SGF 2229-2016.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</si>
</sst>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3">
    <font>
      <sz val="10"/>
      <name val="Arial"/>
    </font>
    <font>
      <sz val="10"/>
      <name val="Arial"/>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b/>
      <sz val="13"/>
      <color theme="1" tint="0.24994659260841701"/>
      <name val="Cambria"/>
      <family val="2"/>
      <scheme val="major"/>
    </font>
    <font>
      <b/>
      <sz val="13"/>
      <color theme="7"/>
      <name val="Cambria"/>
      <family val="2"/>
      <scheme val="major"/>
    </font>
    <font>
      <b/>
      <sz val="9.5"/>
      <color theme="1" tint="0.499984740745262"/>
      <name val="Calibri"/>
      <family val="2"/>
      <scheme val="minor"/>
    </font>
    <font>
      <sz val="12"/>
      <color theme="1"/>
      <name val="Calibri"/>
      <family val="2"/>
      <scheme val="minor"/>
    </font>
    <font>
      <b/>
      <sz val="12"/>
      <color theme="1"/>
      <name val="Calibri"/>
      <family val="2"/>
      <scheme val="minor"/>
    </font>
    <font>
      <sz val="14"/>
      <color theme="1"/>
      <name val="Calibri"/>
      <family val="2"/>
    </font>
    <font>
      <sz val="14"/>
      <color theme="1"/>
      <name val="Menlo Bold"/>
    </font>
    <font>
      <b/>
      <u/>
      <sz val="12"/>
      <color theme="1"/>
      <name val="Calibri"/>
      <family val="2"/>
      <scheme val="minor"/>
    </font>
    <font>
      <i/>
      <sz val="12"/>
      <color theme="1"/>
      <name val="Calibri"/>
      <family val="2"/>
      <scheme val="minor"/>
    </font>
    <font>
      <sz val="10"/>
      <name val="Cambria"/>
      <family val="1"/>
      <scheme val="major"/>
    </font>
    <font>
      <b/>
      <sz val="10"/>
      <color theme="4"/>
      <name val="Cambria"/>
      <family val="1"/>
      <scheme val="major"/>
    </font>
    <font>
      <sz val="16"/>
      <color rgb="FF000000"/>
      <name val="Cambria"/>
      <family val="1"/>
      <scheme val="major"/>
    </font>
    <font>
      <sz val="11"/>
      <name val="Cambria"/>
      <family val="1"/>
      <scheme val="major"/>
    </font>
    <font>
      <sz val="14"/>
      <color rgb="FF000000"/>
      <name val="Cambria"/>
      <family val="1"/>
      <scheme val="major"/>
    </font>
    <font>
      <b/>
      <sz val="42"/>
      <name val="Cambria"/>
      <family val="1"/>
    </font>
    <font>
      <b/>
      <sz val="9.5"/>
      <color rgb="FF808080"/>
      <name val="Cambria"/>
      <family val="1"/>
    </font>
    <font>
      <b/>
      <sz val="9.5"/>
      <color theme="1" tint="0.499984740745262"/>
      <name val="Cambria"/>
      <family val="1"/>
    </font>
    <font>
      <sz val="12"/>
      <color rgb="FF404040"/>
      <name val="Cambria"/>
      <family val="1"/>
    </font>
    <font>
      <sz val="12"/>
      <color theme="1" tint="0.24994659260841701"/>
      <name val="Cambria"/>
      <family val="1"/>
    </font>
    <font>
      <b/>
      <sz val="13"/>
      <color theme="7"/>
      <name val="Cambria"/>
      <family val="1"/>
    </font>
    <font>
      <sz val="13"/>
      <color theme="1" tint="0.24994659260841701"/>
      <name val="Cambria"/>
      <family val="1"/>
    </font>
    <font>
      <b/>
      <sz val="13"/>
      <color rgb="FFFF0000"/>
      <name val="Cambria"/>
      <family val="1"/>
    </font>
    <font>
      <sz val="11"/>
      <color theme="1" tint="0.24994659260841701"/>
      <name val="Cambria"/>
      <family val="1"/>
    </font>
    <font>
      <sz val="9.5"/>
      <color rgb="FF808080"/>
      <name val="Cambria"/>
      <family val="1"/>
    </font>
    <font>
      <sz val="9"/>
      <color theme="1" tint="0.24994659260841701"/>
      <name val="Cambria"/>
      <family val="1"/>
    </font>
    <font>
      <b/>
      <sz val="13"/>
      <color theme="1" tint="0.24994659260841701"/>
      <name val="Cambria"/>
      <family val="1"/>
    </font>
    <font>
      <sz val="11"/>
      <name val="Cambria"/>
      <family val="1"/>
    </font>
    <font>
      <b/>
      <sz val="12"/>
      <color rgb="FF404040"/>
      <name val="Cambria"/>
      <family val="1"/>
    </font>
    <font>
      <sz val="10"/>
      <color rgb="FF404040"/>
      <name val="Cambria"/>
      <family val="1"/>
    </font>
    <font>
      <sz val="10"/>
      <color theme="1" tint="0.24994659260841701"/>
      <name val="Cambria"/>
      <family val="1"/>
    </font>
    <font>
      <b/>
      <sz val="10"/>
      <color theme="7"/>
      <name val="Cambria"/>
      <family val="1"/>
    </font>
    <font>
      <b/>
      <sz val="12"/>
      <color theme="7"/>
      <name val="Cambria"/>
      <family val="1"/>
    </font>
    <font>
      <b/>
      <sz val="10"/>
      <color theme="1" tint="0.24994659260841701"/>
      <name val="Cambria"/>
      <family val="1"/>
    </font>
    <font>
      <b/>
      <sz val="10"/>
      <color rgb="FF404040"/>
      <name val="Cambria"/>
      <family val="1"/>
    </font>
    <font>
      <i/>
      <sz val="10"/>
      <color rgb="FF404040"/>
      <name val="Cambria"/>
      <family val="1"/>
    </font>
    <font>
      <sz val="11"/>
      <color rgb="FF000000"/>
      <name val="Arial"/>
      <family val="2"/>
    </font>
    <font>
      <b/>
      <sz val="11"/>
      <color rgb="FF000000"/>
      <name val="Arial"/>
      <family val="2"/>
    </font>
    <font>
      <u/>
      <sz val="10"/>
      <color theme="10"/>
      <name val="Arial"/>
      <family val="2"/>
    </font>
    <font>
      <sz val="11"/>
      <color rgb="FF0000FF"/>
      <name val="Arial"/>
      <family val="2"/>
    </font>
    <font>
      <b/>
      <sz val="11"/>
      <name val="Arial"/>
      <family val="2"/>
    </font>
    <font>
      <sz val="11"/>
      <name val="Arial"/>
      <family val="2"/>
    </font>
    <font>
      <b/>
      <i/>
      <sz val="10"/>
      <color theme="4"/>
      <name val="Cambria"/>
      <family val="1"/>
      <scheme val="major"/>
    </font>
    <font>
      <sz val="10"/>
      <name val="Arial"/>
      <family val="2"/>
    </font>
    <font>
      <b/>
      <sz val="10"/>
      <name val="Cambria"/>
      <family val="1"/>
    </font>
    <font>
      <sz val="10"/>
      <name val="Cambria"/>
      <family val="1"/>
    </font>
    <font>
      <sz val="12"/>
      <name val="Calibri"/>
      <family val="2"/>
      <scheme val="minor"/>
    </font>
    <font>
      <b/>
      <sz val="12"/>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94B3D6"/>
        <bgColor indexed="64"/>
      </patternFill>
    </fill>
    <fill>
      <patternFill patternType="solid">
        <fgColor rgb="FFDDD9C4"/>
        <bgColor indexed="64"/>
      </patternFill>
    </fill>
    <fill>
      <patternFill patternType="solid">
        <fgColor theme="9" tint="0.59999389629810485"/>
        <bgColor indexed="64"/>
      </patternFill>
    </fill>
  </fills>
  <borders count="34">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bottom/>
      <diagonal/>
    </border>
    <border>
      <left style="medium">
        <color rgb="FF000000"/>
      </left>
      <right style="medium">
        <color rgb="FF000000"/>
      </right>
      <top/>
      <bottom/>
      <diagonal/>
    </border>
  </borders>
  <cellStyleXfs count="14">
    <xf numFmtId="0" fontId="0" fillId="0" borderId="0"/>
    <xf numFmtId="0" fontId="1" fillId="0" borderId="0"/>
    <xf numFmtId="0" fontId="2" fillId="0" borderId="0" applyNumberFormat="0" applyFill="0" applyBorder="0" applyProtection="0">
      <alignment vertical="center"/>
    </xf>
    <xf numFmtId="0" fontId="3" fillId="0" borderId="0" applyNumberFormat="0" applyFill="0" applyBorder="0" applyAlignment="0" applyProtection="0"/>
    <xf numFmtId="0" fontId="4" fillId="3" borderId="1" applyNumberFormat="0" applyProtection="0">
      <alignment horizontal="left" vertical="center"/>
    </xf>
    <xf numFmtId="0" fontId="5" fillId="0" borderId="0" applyNumberFormat="0" applyFill="0" applyBorder="0" applyProtection="0">
      <alignment horizontal="left" vertical="center"/>
    </xf>
    <xf numFmtId="0" fontId="6" fillId="0" borderId="0" applyFill="0" applyBorder="0" applyProtection="0">
      <alignment horizontal="left"/>
    </xf>
    <xf numFmtId="9" fontId="7" fillId="0" borderId="0" applyFill="0" applyBorder="0" applyProtection="0">
      <alignment horizontal="center" vertical="center"/>
    </xf>
    <xf numFmtId="0" fontId="8" fillId="0" borderId="0" applyFill="0" applyBorder="0" applyProtection="0">
      <alignment horizontal="center"/>
    </xf>
    <xf numFmtId="3" fontId="8" fillId="0" borderId="2" applyFill="0" applyProtection="0">
      <alignment horizontal="center"/>
    </xf>
    <xf numFmtId="9" fontId="1" fillId="0" borderId="0" applyFont="0" applyFill="0" applyBorder="0" applyAlignment="0" applyProtection="0"/>
    <xf numFmtId="0" fontId="9" fillId="0" borderId="0"/>
    <xf numFmtId="0" fontId="43" fillId="0" borderId="0" applyNumberFormat="0" applyFill="0" applyBorder="0" applyAlignment="0" applyProtection="0"/>
    <xf numFmtId="9" fontId="48" fillId="0" borderId="0" applyFont="0" applyFill="0" applyBorder="0" applyAlignment="0" applyProtection="0"/>
  </cellStyleXfs>
  <cellXfs count="190">
    <xf numFmtId="0" fontId="0" fillId="0" borderId="0" xfId="0"/>
    <xf numFmtId="0" fontId="9" fillId="2" borderId="0" xfId="11" applyFill="1" applyAlignment="1">
      <alignment vertical="center"/>
    </xf>
    <xf numFmtId="0" fontId="10" fillId="2" borderId="11" xfId="11" applyFont="1" applyFill="1" applyBorder="1" applyAlignment="1">
      <alignment vertical="center"/>
    </xf>
    <xf numFmtId="0" fontId="10" fillId="2" borderId="12" xfId="11" applyFont="1" applyFill="1" applyBorder="1" applyAlignment="1">
      <alignment vertical="center" wrapText="1"/>
    </xf>
    <xf numFmtId="0" fontId="10" fillId="2" borderId="13" xfId="11" applyFont="1" applyFill="1" applyBorder="1" applyAlignment="1">
      <alignment vertical="center"/>
    </xf>
    <xf numFmtId="0" fontId="10" fillId="2" borderId="14" xfId="11" applyFont="1" applyFill="1" applyBorder="1" applyAlignment="1">
      <alignment vertical="center" wrapText="1"/>
    </xf>
    <xf numFmtId="0" fontId="10" fillId="2" borderId="16" xfId="11" applyFont="1" applyFill="1" applyBorder="1" applyAlignment="1">
      <alignment vertical="center"/>
    </xf>
    <xf numFmtId="0" fontId="10" fillId="2" borderId="16" xfId="11" applyFont="1" applyFill="1" applyBorder="1" applyAlignment="1">
      <alignment horizontal="left" vertical="center" wrapText="1"/>
    </xf>
    <xf numFmtId="0" fontId="11" fillId="2" borderId="14" xfId="11" applyFont="1" applyFill="1" applyBorder="1" applyAlignment="1">
      <alignment horizontal="center" vertical="center"/>
    </xf>
    <xf numFmtId="0" fontId="10" fillId="2" borderId="16" xfId="11" applyFont="1" applyFill="1" applyBorder="1" applyAlignment="1">
      <alignment vertical="center" wrapText="1"/>
    </xf>
    <xf numFmtId="0" fontId="10" fillId="2" borderId="0" xfId="11" applyFont="1" applyFill="1" applyAlignment="1">
      <alignment vertical="center"/>
    </xf>
    <xf numFmtId="0" fontId="15" fillId="2" borderId="0" xfId="0" applyFont="1" applyFill="1" applyAlignment="1">
      <alignment vertical="center"/>
    </xf>
    <xf numFmtId="0" fontId="17" fillId="2" borderId="0" xfId="0" applyFont="1" applyFill="1" applyAlignment="1">
      <alignment horizontal="left" vertical="center"/>
    </xf>
    <xf numFmtId="0" fontId="18" fillId="0" borderId="0" xfId="0" applyFont="1" applyAlignment="1">
      <alignment vertical="center"/>
    </xf>
    <xf numFmtId="0" fontId="16" fillId="2" borderId="14" xfId="1" applyFont="1" applyFill="1" applyBorder="1" applyAlignment="1">
      <alignment vertical="center" wrapText="1"/>
    </xf>
    <xf numFmtId="0" fontId="19" fillId="2" borderId="0" xfId="0" applyFont="1" applyFill="1" applyAlignment="1">
      <alignment horizontal="left" vertical="center"/>
    </xf>
    <xf numFmtId="164" fontId="16" fillId="2" borderId="14" xfId="1" applyNumberFormat="1" applyFont="1" applyFill="1" applyBorder="1" applyAlignment="1">
      <alignment horizontal="center" vertical="center" wrapText="1"/>
    </xf>
    <xf numFmtId="0" fontId="21" fillId="0" borderId="0" xfId="8" applyFont="1" applyProtection="1">
      <alignment horizontal="center"/>
      <protection locked="0"/>
    </xf>
    <xf numFmtId="0" fontId="21" fillId="0" borderId="0" xfId="8" applyFont="1" applyBorder="1" applyProtection="1">
      <alignment horizontal="center"/>
      <protection locked="0"/>
    </xf>
    <xf numFmtId="0" fontId="21" fillId="0" borderId="0" xfId="8" applyFont="1" applyAlignment="1" applyProtection="1">
      <alignment horizontal="center" vertical="center"/>
      <protection locked="0"/>
    </xf>
    <xf numFmtId="0" fontId="21" fillId="0" borderId="0" xfId="8" applyFont="1" applyAlignment="1" applyProtection="1">
      <alignment horizontal="center" vertical="center" wrapText="1"/>
      <protection locked="0"/>
    </xf>
    <xf numFmtId="3" fontId="22" fillId="0" borderId="2" xfId="9" applyFont="1" applyProtection="1">
      <alignment horizontal="center"/>
      <protection locked="0"/>
    </xf>
    <xf numFmtId="2" fontId="24" fillId="0" borderId="0" xfId="2" applyNumberFormat="1" applyFont="1" applyAlignment="1" applyProtection="1">
      <alignment horizontal="center"/>
      <protection locked="0"/>
    </xf>
    <xf numFmtId="164" fontId="24" fillId="0" borderId="0" xfId="2" applyNumberFormat="1" applyFont="1" applyAlignment="1" applyProtection="1">
      <alignment horizontal="center"/>
      <protection locked="0"/>
    </xf>
    <xf numFmtId="0" fontId="20" fillId="0" borderId="0" xfId="3" applyFont="1" applyAlignment="1" applyProtection="1">
      <protection locked="0"/>
    </xf>
    <xf numFmtId="0" fontId="28" fillId="0" borderId="0" xfId="2" applyFont="1" applyProtection="1">
      <alignment vertical="center"/>
      <protection locked="0"/>
    </xf>
    <xf numFmtId="0" fontId="28" fillId="0" borderId="0" xfId="2" applyFont="1" applyAlignment="1" applyProtection="1">
      <alignment horizontal="center"/>
      <protection locked="0"/>
    </xf>
    <xf numFmtId="9" fontId="25" fillId="0" borderId="0" xfId="7" applyFont="1" applyBorder="1" applyProtection="1">
      <alignment horizontal="center" vertical="center"/>
      <protection locked="0"/>
    </xf>
    <xf numFmtId="0" fontId="29" fillId="0" borderId="0" xfId="2" applyFont="1" applyProtection="1">
      <alignment vertical="center"/>
      <protection locked="0"/>
    </xf>
    <xf numFmtId="0" fontId="21" fillId="0" borderId="0" xfId="2" applyFont="1" applyAlignment="1" applyProtection="1">
      <alignment horizontal="center" vertical="center"/>
      <protection locked="0"/>
    </xf>
    <xf numFmtId="0" fontId="30" fillId="0" borderId="0" xfId="2" applyFont="1" applyBorder="1" applyAlignment="1" applyProtection="1">
      <alignment horizontal="center" vertical="center"/>
      <protection locked="0"/>
    </xf>
    <xf numFmtId="0" fontId="30" fillId="0" borderId="0" xfId="2" applyFont="1" applyAlignment="1" applyProtection="1">
      <alignment horizontal="center" vertical="center"/>
      <protection locked="0"/>
    </xf>
    <xf numFmtId="0" fontId="32" fillId="0" borderId="14" xfId="0" applyFont="1" applyBorder="1" applyAlignment="1">
      <alignment horizontal="justify" vertical="center"/>
    </xf>
    <xf numFmtId="0" fontId="0" fillId="5" borderId="14" xfId="0" applyFont="1" applyFill="1" applyBorder="1" applyAlignment="1">
      <alignment horizontal="justify" vertical="center" wrapText="1"/>
    </xf>
    <xf numFmtId="0" fontId="0" fillId="6" borderId="15" xfId="0" applyFont="1" applyFill="1" applyBorder="1" applyAlignment="1">
      <alignment horizontal="justify" vertical="center" wrapText="1"/>
    </xf>
    <xf numFmtId="0" fontId="33" fillId="0" borderId="0" xfId="6" applyFont="1" applyProtection="1">
      <alignment horizontal="left"/>
      <protection locked="0"/>
    </xf>
    <xf numFmtId="0" fontId="34" fillId="0" borderId="0" xfId="2" applyFont="1" applyProtection="1">
      <alignment vertical="center"/>
      <protection locked="0"/>
    </xf>
    <xf numFmtId="9" fontId="36" fillId="0" borderId="0" xfId="7" applyNumberFormat="1" applyFont="1" applyAlignment="1" applyProtection="1">
      <alignment horizontal="center" vertical="center"/>
      <protection locked="0"/>
    </xf>
    <xf numFmtId="2" fontId="35" fillId="0" borderId="0" xfId="2" applyNumberFormat="1" applyFont="1" applyAlignment="1" applyProtection="1">
      <alignment horizontal="center"/>
      <protection locked="0"/>
    </xf>
    <xf numFmtId="164" fontId="35" fillId="0" borderId="0" xfId="2" applyNumberFormat="1" applyFont="1" applyAlignment="1" applyProtection="1">
      <alignment horizontal="center"/>
      <protection locked="0"/>
    </xf>
    <xf numFmtId="9" fontId="36" fillId="0" borderId="0" xfId="7" applyFont="1" applyBorder="1" applyProtection="1">
      <alignment horizontal="center" vertical="center"/>
      <protection locked="0"/>
    </xf>
    <xf numFmtId="0" fontId="35" fillId="0" borderId="0" xfId="2" applyFont="1" applyProtection="1">
      <alignment vertical="center"/>
      <protection locked="0"/>
    </xf>
    <xf numFmtId="0" fontId="23" fillId="0" borderId="0" xfId="2" applyFont="1" applyProtection="1">
      <alignment vertical="center"/>
      <protection locked="0"/>
    </xf>
    <xf numFmtId="9" fontId="37" fillId="0" borderId="0" xfId="7" applyNumberFormat="1" applyFont="1" applyProtection="1">
      <alignment horizontal="center" vertical="center"/>
      <protection locked="0"/>
    </xf>
    <xf numFmtId="9" fontId="37" fillId="0" borderId="0" xfId="7" applyFont="1" applyBorder="1" applyProtection="1">
      <alignment horizontal="center" vertical="center"/>
      <protection locked="0"/>
    </xf>
    <xf numFmtId="0" fontId="24" fillId="0" borderId="0" xfId="2" applyFont="1" applyProtection="1">
      <alignment vertical="center"/>
      <protection locked="0"/>
    </xf>
    <xf numFmtId="0" fontId="1" fillId="4" borderId="14" xfId="0" applyFont="1" applyFill="1" applyBorder="1" applyAlignment="1">
      <alignment horizontal="justify" vertical="center" wrapText="1"/>
    </xf>
    <xf numFmtId="0" fontId="32" fillId="0" borderId="12" xfId="0" applyFont="1" applyBorder="1" applyAlignment="1">
      <alignment horizontal="justify" vertical="center" wrapText="1"/>
    </xf>
    <xf numFmtId="0" fontId="32" fillId="0" borderId="15" xfId="0" applyFont="1" applyBorder="1" applyAlignment="1">
      <alignment horizontal="justify" vertical="center" wrapText="1"/>
    </xf>
    <xf numFmtId="0" fontId="34" fillId="0" borderId="0" xfId="6" applyFont="1" applyFill="1" applyAlignment="1" applyProtection="1">
      <alignment horizontal="left" vertical="center" wrapText="1"/>
      <protection locked="0"/>
    </xf>
    <xf numFmtId="0" fontId="33" fillId="0" borderId="0" xfId="2" applyFont="1" applyProtection="1">
      <alignment vertical="center"/>
      <protection locked="0"/>
    </xf>
    <xf numFmtId="14" fontId="34" fillId="0" borderId="0" xfId="6" applyNumberFormat="1" applyFont="1" applyFill="1" applyAlignment="1" applyProtection="1">
      <alignment horizontal="center" vertical="center"/>
      <protection locked="0"/>
    </xf>
    <xf numFmtId="2" fontId="24" fillId="0" borderId="0" xfId="2" applyNumberFormat="1" applyFont="1" applyAlignment="1" applyProtection="1">
      <alignment horizontal="center"/>
      <protection locked="0"/>
    </xf>
    <xf numFmtId="164" fontId="24" fillId="0" borderId="0" xfId="2" applyNumberFormat="1" applyFont="1" applyAlignment="1" applyProtection="1">
      <alignment horizontal="center"/>
      <protection locked="0"/>
    </xf>
    <xf numFmtId="0" fontId="28" fillId="0" borderId="0" xfId="2" applyFont="1" applyProtection="1">
      <alignment vertical="center"/>
      <protection locked="0"/>
    </xf>
    <xf numFmtId="0" fontId="28" fillId="0" borderId="0" xfId="2" applyFont="1" applyAlignment="1" applyProtection="1">
      <alignment horizontal="center"/>
      <protection locked="0"/>
    </xf>
    <xf numFmtId="0" fontId="28" fillId="0" borderId="0" xfId="2" applyFont="1" applyBorder="1" applyAlignment="1" applyProtection="1">
      <alignment horizontal="center"/>
      <protection locked="0"/>
    </xf>
    <xf numFmtId="0" fontId="23" fillId="0" borderId="0" xfId="2" applyFont="1" applyProtection="1">
      <alignment vertical="center"/>
      <protection locked="0"/>
    </xf>
    <xf numFmtId="9" fontId="37" fillId="0" borderId="0" xfId="7" applyFont="1" applyBorder="1" applyProtection="1">
      <alignment horizontal="center" vertical="center"/>
      <protection locked="0"/>
    </xf>
    <xf numFmtId="0" fontId="24" fillId="0" borderId="0" xfId="2" applyFont="1" applyProtection="1">
      <alignment vertical="center"/>
      <protection locked="0"/>
    </xf>
    <xf numFmtId="14" fontId="33" fillId="0" borderId="0" xfId="6" applyNumberFormat="1" applyFont="1" applyFill="1" applyAlignment="1" applyProtection="1">
      <alignment horizontal="center"/>
      <protection locked="0"/>
    </xf>
    <xf numFmtId="164" fontId="35" fillId="0" borderId="0" xfId="2" applyNumberFormat="1" applyFont="1" applyFill="1" applyAlignment="1" applyProtection="1">
      <alignment horizontal="center" vertical="center"/>
    </xf>
    <xf numFmtId="0" fontId="28" fillId="0" borderId="0" xfId="2" applyFont="1" applyBorder="1" applyProtection="1">
      <alignment vertical="center"/>
      <protection locked="0"/>
    </xf>
    <xf numFmtId="0" fontId="21" fillId="0" borderId="0" xfId="8" applyFont="1" applyFill="1" applyProtection="1">
      <alignment horizontal="center"/>
      <protection locked="0"/>
    </xf>
    <xf numFmtId="0" fontId="21" fillId="0" borderId="0" xfId="8" applyFont="1" applyFill="1" applyAlignment="1" applyProtection="1">
      <alignment horizontal="center"/>
      <protection locked="0"/>
    </xf>
    <xf numFmtId="0" fontId="21" fillId="0" borderId="0" xfId="8" applyFont="1" applyFill="1" applyAlignment="1" applyProtection="1">
      <alignment horizontal="center" vertical="center"/>
      <protection locked="0"/>
    </xf>
    <xf numFmtId="0" fontId="21" fillId="0" borderId="0" xfId="8" applyFont="1" applyFill="1" applyAlignment="1" applyProtection="1">
      <alignment horizontal="center" vertical="center" wrapText="1"/>
      <protection locked="0"/>
    </xf>
    <xf numFmtId="0" fontId="31" fillId="0" borderId="0" xfId="6" applyFont="1" applyFill="1" applyProtection="1">
      <alignment horizontal="left"/>
      <protection locked="0"/>
    </xf>
    <xf numFmtId="3" fontId="22" fillId="0" borderId="2" xfId="9" applyFont="1" applyFill="1" applyProtection="1">
      <alignment horizontal="center"/>
      <protection locked="0"/>
    </xf>
    <xf numFmtId="3" fontId="22" fillId="0" borderId="2" xfId="9" applyFont="1" applyFill="1" applyAlignment="1" applyProtection="1">
      <alignment horizontal="center"/>
      <protection locked="0"/>
    </xf>
    <xf numFmtId="3" fontId="22" fillId="0" borderId="2" xfId="9" applyFont="1" applyFill="1" applyAlignment="1" applyProtection="1">
      <alignment horizontal="center" vertical="center"/>
      <protection locked="0"/>
    </xf>
    <xf numFmtId="0" fontId="24" fillId="0" borderId="0" xfId="2" applyFont="1" applyFill="1" applyProtection="1">
      <alignment vertical="center"/>
      <protection locked="0"/>
    </xf>
    <xf numFmtId="0" fontId="23" fillId="0" borderId="0" xfId="6" applyFont="1" applyFill="1" applyProtection="1">
      <alignment horizontal="left"/>
      <protection locked="0"/>
    </xf>
    <xf numFmtId="164" fontId="38" fillId="0" borderId="0" xfId="2" applyNumberFormat="1" applyFont="1" applyFill="1" applyAlignment="1" applyProtection="1">
      <alignment horizontal="center" vertical="center"/>
    </xf>
    <xf numFmtId="0" fontId="35" fillId="0" borderId="0" xfId="2" applyFont="1" applyFill="1" applyProtection="1">
      <alignment vertical="center"/>
      <protection locked="0"/>
    </xf>
    <xf numFmtId="0" fontId="34" fillId="0" borderId="0" xfId="6" applyFont="1" applyFill="1" applyAlignment="1" applyProtection="1">
      <alignment vertical="center" wrapText="1"/>
      <protection locked="0"/>
    </xf>
    <xf numFmtId="0" fontId="35" fillId="0" borderId="0" xfId="2" applyFont="1" applyFill="1" applyAlignment="1" applyProtection="1">
      <alignment vertical="center" wrapText="1"/>
      <protection locked="0"/>
    </xf>
    <xf numFmtId="14" fontId="35" fillId="0" borderId="0" xfId="2" applyNumberFormat="1" applyFont="1" applyFill="1" applyAlignment="1" applyProtection="1">
      <alignment horizontal="center" vertical="center"/>
      <protection locked="0"/>
    </xf>
    <xf numFmtId="0" fontId="28" fillId="0" borderId="0" xfId="2" applyFont="1" applyFill="1" applyProtection="1">
      <alignment vertical="center"/>
      <protection locked="0"/>
    </xf>
    <xf numFmtId="0" fontId="31" fillId="0" borderId="0" xfId="6" applyFont="1" applyFill="1" applyAlignment="1" applyProtection="1">
      <alignment horizontal="center"/>
      <protection locked="0"/>
    </xf>
    <xf numFmtId="0" fontId="28" fillId="0" borderId="0" xfId="2" applyFont="1" applyFill="1" applyAlignment="1" applyProtection="1">
      <alignment horizontal="center" vertical="center"/>
      <protection locked="0"/>
    </xf>
    <xf numFmtId="0" fontId="29" fillId="0" borderId="0" xfId="2" applyFont="1" applyFill="1" applyProtection="1">
      <alignment vertical="center"/>
      <protection locked="0"/>
    </xf>
    <xf numFmtId="0" fontId="21" fillId="0" borderId="0" xfId="2" applyFont="1" applyFill="1" applyAlignment="1" applyProtection="1">
      <alignment horizontal="center" vertical="center"/>
      <protection locked="0"/>
    </xf>
    <xf numFmtId="0" fontId="23" fillId="0" borderId="0" xfId="2" applyFont="1" applyFill="1" applyProtection="1">
      <alignment vertical="center"/>
      <protection locked="0"/>
    </xf>
    <xf numFmtId="0" fontId="39" fillId="0" borderId="0" xfId="6" applyFont="1" applyFill="1" applyAlignment="1" applyProtection="1">
      <alignment vertical="center"/>
      <protection locked="0"/>
    </xf>
    <xf numFmtId="0" fontId="34" fillId="0" borderId="0" xfId="2" applyFont="1" applyFill="1" applyProtection="1">
      <alignment vertical="center"/>
      <protection locked="0"/>
    </xf>
    <xf numFmtId="0" fontId="40" fillId="0" borderId="0" xfId="6" applyFont="1" applyFill="1" applyAlignment="1" applyProtection="1">
      <alignment vertical="center"/>
      <protection locked="0"/>
    </xf>
    <xf numFmtId="0" fontId="34" fillId="0" borderId="0" xfId="6" applyFont="1" applyFill="1" applyAlignment="1" applyProtection="1">
      <alignment vertical="center"/>
      <protection locked="0"/>
    </xf>
    <xf numFmtId="0" fontId="16" fillId="2" borderId="14" xfId="1" applyFont="1" applyFill="1" applyBorder="1" applyAlignment="1">
      <alignment horizontal="center" vertical="center" wrapText="1"/>
    </xf>
    <xf numFmtId="14" fontId="16" fillId="2" borderId="14" xfId="1" applyNumberFormat="1" applyFont="1" applyFill="1" applyBorder="1" applyAlignment="1">
      <alignment horizontal="center" vertical="center" wrapText="1"/>
    </xf>
    <xf numFmtId="0" fontId="0" fillId="2" borderId="0" xfId="0" applyFill="1"/>
    <xf numFmtId="0" fontId="41" fillId="0" borderId="29" xfId="0" applyFont="1" applyBorder="1" applyAlignment="1">
      <alignment vertical="center" wrapText="1"/>
    </xf>
    <xf numFmtId="0" fontId="42" fillId="8" borderId="30" xfId="0" applyFont="1" applyFill="1" applyBorder="1" applyAlignment="1">
      <alignment vertical="center" wrapText="1"/>
    </xf>
    <xf numFmtId="0" fontId="43" fillId="0" borderId="29" xfId="12" applyBorder="1" applyAlignment="1">
      <alignment vertical="center" wrapText="1"/>
    </xf>
    <xf numFmtId="0" fontId="41" fillId="0" borderId="31" xfId="0" applyFont="1" applyFill="1" applyBorder="1" applyAlignment="1">
      <alignment horizontal="justify" vertical="center" wrapText="1"/>
    </xf>
    <xf numFmtId="0" fontId="41" fillId="0" borderId="31" xfId="0" applyFont="1" applyBorder="1" applyAlignment="1">
      <alignment horizontal="justify" vertical="center" wrapText="1"/>
    </xf>
    <xf numFmtId="0" fontId="45" fillId="0" borderId="31" xfId="0" applyFont="1" applyFill="1" applyBorder="1" applyAlignment="1">
      <alignment horizontal="justify" vertical="center" wrapText="1"/>
    </xf>
    <xf numFmtId="0" fontId="41" fillId="0" borderId="32" xfId="0" applyFont="1" applyBorder="1" applyAlignment="1">
      <alignment horizontal="justify" vertical="top" wrapText="1"/>
    </xf>
    <xf numFmtId="0" fontId="42" fillId="0" borderId="33" xfId="0" applyFont="1" applyBorder="1" applyAlignment="1">
      <alignment horizontal="justify" vertical="center" wrapText="1"/>
    </xf>
    <xf numFmtId="0" fontId="42" fillId="8" borderId="29" xfId="0" applyFont="1" applyFill="1" applyBorder="1" applyAlignment="1">
      <alignment horizontal="center" vertical="center" wrapText="1"/>
    </xf>
    <xf numFmtId="0" fontId="45" fillId="8" borderId="30" xfId="0" applyFont="1" applyFill="1" applyBorder="1" applyAlignment="1">
      <alignment horizontal="center" vertical="center" wrapText="1"/>
    </xf>
    <xf numFmtId="0" fontId="41" fillId="0" borderId="29" xfId="0" applyFont="1" applyBorder="1" applyAlignment="1">
      <alignment horizontal="justify" vertical="center" wrapText="1"/>
    </xf>
    <xf numFmtId="0" fontId="45" fillId="8" borderId="30" xfId="0" applyFont="1" applyFill="1" applyBorder="1" applyAlignment="1">
      <alignment vertical="center" wrapText="1"/>
    </xf>
    <xf numFmtId="0" fontId="46" fillId="0" borderId="29" xfId="0" applyFont="1" applyBorder="1" applyAlignment="1">
      <alignment horizontal="justify" vertical="center" wrapText="1"/>
    </xf>
    <xf numFmtId="0" fontId="32" fillId="0" borderId="14" xfId="0" applyFont="1" applyBorder="1" applyAlignment="1">
      <alignment horizontal="justify" vertical="center" wrapText="1"/>
    </xf>
    <xf numFmtId="0" fontId="34" fillId="9" borderId="0" xfId="6" applyFont="1" applyFill="1" applyAlignment="1" applyProtection="1">
      <alignment horizontal="left" vertical="center" wrapText="1"/>
      <protection locked="0"/>
    </xf>
    <xf numFmtId="0" fontId="34" fillId="9" borderId="0" xfId="2" applyFont="1" applyFill="1" applyProtection="1">
      <alignment vertical="center"/>
      <protection locked="0"/>
    </xf>
    <xf numFmtId="0" fontId="39" fillId="9" borderId="0" xfId="6" applyFont="1" applyFill="1" applyAlignment="1" applyProtection="1">
      <alignment vertical="center"/>
      <protection locked="0"/>
    </xf>
    <xf numFmtId="0" fontId="35" fillId="9" borderId="0" xfId="2" applyFont="1" applyFill="1" applyProtection="1">
      <alignment vertical="center"/>
      <protection locked="0"/>
    </xf>
    <xf numFmtId="14" fontId="34" fillId="9" borderId="0" xfId="6" applyNumberFormat="1" applyFont="1" applyFill="1" applyAlignment="1" applyProtection="1">
      <alignment horizontal="center" vertical="center"/>
      <protection locked="0"/>
    </xf>
    <xf numFmtId="164" fontId="38" fillId="9" borderId="0" xfId="2" applyNumberFormat="1" applyFont="1" applyFill="1" applyAlignment="1" applyProtection="1">
      <alignment horizontal="center" vertical="center"/>
    </xf>
    <xf numFmtId="9" fontId="36" fillId="9" borderId="0" xfId="7" applyNumberFormat="1" applyFont="1" applyFill="1" applyAlignment="1" applyProtection="1">
      <alignment horizontal="center" vertical="center"/>
      <protection locked="0"/>
    </xf>
    <xf numFmtId="164" fontId="49" fillId="9" borderId="0" xfId="2" applyNumberFormat="1" applyFont="1" applyFill="1" applyAlignment="1" applyProtection="1">
      <alignment horizontal="center" vertical="center"/>
    </xf>
    <xf numFmtId="164" fontId="50" fillId="0" borderId="0" xfId="2" applyNumberFormat="1" applyFont="1" applyFill="1" applyAlignment="1" applyProtection="1">
      <alignment horizontal="center" vertical="center"/>
    </xf>
    <xf numFmtId="9" fontId="50" fillId="0" borderId="0" xfId="7" applyNumberFormat="1" applyFont="1" applyAlignment="1" applyProtection="1">
      <alignment horizontal="center" vertical="center"/>
      <protection locked="0"/>
    </xf>
    <xf numFmtId="0" fontId="38" fillId="9" borderId="0" xfId="2" applyFont="1" applyFill="1" applyProtection="1">
      <alignment vertical="center"/>
      <protection locked="0"/>
    </xf>
    <xf numFmtId="0" fontId="34" fillId="9" borderId="0" xfId="6" applyFont="1" applyFill="1" applyAlignment="1" applyProtection="1">
      <alignment vertical="center"/>
      <protection locked="0"/>
    </xf>
    <xf numFmtId="0" fontId="35" fillId="9" borderId="0" xfId="2" applyFont="1" applyFill="1" applyAlignment="1" applyProtection="1">
      <alignment vertical="center" wrapText="1"/>
      <protection locked="0"/>
    </xf>
    <xf numFmtId="14" fontId="35" fillId="9" borderId="0" xfId="2" applyNumberFormat="1" applyFont="1" applyFill="1" applyAlignment="1" applyProtection="1">
      <alignment horizontal="center" vertical="center"/>
      <protection locked="0"/>
    </xf>
    <xf numFmtId="0" fontId="33" fillId="9" borderId="0" xfId="2" applyFont="1" applyFill="1" applyProtection="1">
      <alignment vertical="center"/>
      <protection locked="0"/>
    </xf>
    <xf numFmtId="0" fontId="34" fillId="9" borderId="0" xfId="6" applyFont="1" applyFill="1" applyAlignment="1" applyProtection="1">
      <alignment vertical="center" wrapText="1"/>
      <protection locked="0"/>
    </xf>
    <xf numFmtId="14" fontId="39" fillId="9" borderId="0" xfId="6" applyNumberFormat="1" applyFont="1" applyFill="1" applyAlignment="1" applyProtection="1">
      <alignment horizontal="center" vertical="center"/>
      <protection locked="0"/>
    </xf>
    <xf numFmtId="9" fontId="49" fillId="9" borderId="9" xfId="13" applyFont="1" applyFill="1" applyBorder="1" applyAlignment="1" applyProtection="1">
      <alignment horizontal="center" vertical="center"/>
    </xf>
    <xf numFmtId="14" fontId="32" fillId="0" borderId="18" xfId="0" applyNumberFormat="1" applyFont="1" applyBorder="1" applyAlignment="1">
      <alignment horizontal="justify" vertical="center"/>
    </xf>
    <xf numFmtId="14" fontId="32" fillId="0" borderId="14" xfId="0" applyNumberFormat="1" applyFont="1" applyBorder="1" applyAlignment="1">
      <alignment horizontal="justify" vertical="center"/>
    </xf>
    <xf numFmtId="9" fontId="32" fillId="0" borderId="15" xfId="0" applyNumberFormat="1" applyFont="1" applyBorder="1" applyAlignment="1">
      <alignment horizontal="justify" vertical="center"/>
    </xf>
    <xf numFmtId="0" fontId="34" fillId="2" borderId="0" xfId="6" applyFont="1" applyFill="1" applyAlignment="1" applyProtection="1">
      <alignment vertical="center" wrapText="1"/>
      <protection locked="0"/>
    </xf>
    <xf numFmtId="164" fontId="50" fillId="2" borderId="0" xfId="2" applyNumberFormat="1" applyFont="1" applyFill="1" applyAlignment="1" applyProtection="1">
      <alignment horizontal="center" vertical="center"/>
    </xf>
    <xf numFmtId="0" fontId="42" fillId="7" borderId="28" xfId="0" applyFont="1" applyFill="1" applyBorder="1" applyAlignment="1">
      <alignment horizontal="center" vertical="center" wrapText="1"/>
    </xf>
    <xf numFmtId="0" fontId="42" fillId="7" borderId="27" xfId="0" applyFont="1" applyFill="1" applyBorder="1" applyAlignment="1">
      <alignment horizontal="center" vertical="center" wrapText="1"/>
    </xf>
    <xf numFmtId="0" fontId="41" fillId="0" borderId="22" xfId="0" applyFont="1" applyBorder="1" applyAlignment="1">
      <alignment horizontal="justify" vertical="center" wrapText="1"/>
    </xf>
    <xf numFmtId="0" fontId="41" fillId="0" borderId="24" xfId="0" applyFont="1" applyBorder="1" applyAlignment="1">
      <alignment horizontal="justify" vertical="center" wrapText="1"/>
    </xf>
    <xf numFmtId="0" fontId="41" fillId="7" borderId="28" xfId="0" applyFont="1" applyFill="1" applyBorder="1" applyAlignment="1">
      <alignment vertical="top" wrapText="1"/>
    </xf>
    <xf numFmtId="0" fontId="41" fillId="7" borderId="27" xfId="0" applyFont="1" applyFill="1" applyBorder="1" applyAlignment="1">
      <alignment vertical="top" wrapText="1"/>
    </xf>
    <xf numFmtId="0" fontId="42" fillId="8" borderId="28" xfId="0" applyFont="1" applyFill="1" applyBorder="1" applyAlignment="1">
      <alignment horizontal="center" vertical="center" wrapText="1"/>
    </xf>
    <xf numFmtId="0" fontId="42" fillId="8" borderId="27" xfId="0" applyFont="1" applyFill="1" applyBorder="1" applyAlignment="1">
      <alignment horizontal="center" vertical="center" wrapText="1"/>
    </xf>
    <xf numFmtId="0" fontId="16" fillId="5" borderId="3"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8"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16" fillId="5" borderId="10" xfId="0" applyFont="1" applyFill="1" applyBorder="1" applyAlignment="1">
      <alignment horizontal="left" vertical="center" wrapText="1"/>
    </xf>
    <xf numFmtId="0" fontId="15" fillId="2" borderId="0" xfId="0" applyFont="1" applyFill="1" applyBorder="1" applyAlignment="1">
      <alignment horizontal="center" vertical="center"/>
    </xf>
    <xf numFmtId="0" fontId="15" fillId="2" borderId="0" xfId="0" applyFont="1" applyFill="1" applyBorder="1" applyAlignment="1">
      <alignment horizontal="center"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5" borderId="14"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14" xfId="1" applyFont="1" applyFill="1" applyBorder="1" applyAlignment="1">
      <alignment horizontal="center" vertical="center" wrapText="1"/>
    </xf>
    <xf numFmtId="14" fontId="16" fillId="2" borderId="14" xfId="1" applyNumberFormat="1" applyFont="1" applyFill="1" applyBorder="1" applyAlignment="1">
      <alignment horizontal="center" vertical="center" wrapText="1"/>
    </xf>
    <xf numFmtId="0" fontId="16" fillId="2" borderId="14" xfId="0" applyFont="1" applyFill="1" applyBorder="1" applyAlignment="1">
      <alignment horizontal="left" vertical="center" wrapText="1"/>
    </xf>
    <xf numFmtId="0" fontId="16" fillId="2" borderId="14" xfId="0" applyFont="1" applyFill="1" applyBorder="1" applyAlignment="1">
      <alignment horizontal="center" vertical="center"/>
    </xf>
    <xf numFmtId="0" fontId="16" fillId="2" borderId="14" xfId="0" applyFont="1" applyFill="1" applyBorder="1" applyAlignment="1">
      <alignment horizontal="justify" vertical="center" wrapText="1"/>
    </xf>
    <xf numFmtId="0" fontId="16" fillId="5" borderId="14" xfId="0" applyFont="1" applyFill="1" applyBorder="1" applyAlignment="1">
      <alignment horizontal="justify" vertical="center" wrapText="1"/>
    </xf>
    <xf numFmtId="0" fontId="26" fillId="0" borderId="3" xfId="6" applyFont="1" applyBorder="1" applyAlignment="1" applyProtection="1">
      <alignment horizontal="left" vertical="top" wrapText="1"/>
      <protection locked="0"/>
    </xf>
    <xf numFmtId="0" fontId="26" fillId="0" borderId="4" xfId="6" applyFont="1" applyBorder="1" applyAlignment="1" applyProtection="1">
      <alignment horizontal="left" vertical="top"/>
      <protection locked="0"/>
    </xf>
    <xf numFmtId="0" fontId="26" fillId="0" borderId="5" xfId="6" applyFont="1" applyBorder="1" applyAlignment="1" applyProtection="1">
      <alignment horizontal="left" vertical="top"/>
      <protection locked="0"/>
    </xf>
    <xf numFmtId="0" fontId="26" fillId="0" borderId="6" xfId="6" applyFont="1" applyBorder="1" applyAlignment="1" applyProtection="1">
      <alignment horizontal="left" vertical="top"/>
      <protection locked="0"/>
    </xf>
    <xf numFmtId="0" fontId="26" fillId="0" borderId="0" xfId="6" applyFont="1" applyBorder="1" applyAlignment="1" applyProtection="1">
      <alignment horizontal="left" vertical="top"/>
      <protection locked="0"/>
    </xf>
    <xf numFmtId="0" fontId="26" fillId="0" borderId="7" xfId="6" applyFont="1" applyBorder="1" applyAlignment="1" applyProtection="1">
      <alignment horizontal="left" vertical="top"/>
      <protection locked="0"/>
    </xf>
    <xf numFmtId="0" fontId="26" fillId="0" borderId="8" xfId="6" applyFont="1" applyBorder="1" applyAlignment="1" applyProtection="1">
      <alignment horizontal="left" vertical="top"/>
      <protection locked="0"/>
    </xf>
    <xf numFmtId="0" fontId="26" fillId="0" borderId="9" xfId="6" applyFont="1" applyBorder="1" applyAlignment="1" applyProtection="1">
      <alignment horizontal="left" vertical="top"/>
      <protection locked="0"/>
    </xf>
    <xf numFmtId="0" fontId="26" fillId="0" borderId="10" xfId="6" applyFont="1" applyBorder="1" applyAlignment="1" applyProtection="1">
      <alignment horizontal="left" vertical="top"/>
      <protection locked="0"/>
    </xf>
    <xf numFmtId="0" fontId="20" fillId="0" borderId="0" xfId="3" applyFont="1" applyAlignment="1" applyProtection="1">
      <alignment horizontal="center"/>
      <protection locked="0"/>
    </xf>
    <xf numFmtId="0" fontId="9" fillId="2" borderId="14" xfId="11" applyFill="1" applyBorder="1" applyAlignment="1">
      <alignment horizontal="left" vertical="center"/>
    </xf>
    <xf numFmtId="0" fontId="9" fillId="2" borderId="15" xfId="11" applyFill="1" applyBorder="1" applyAlignment="1">
      <alignment horizontal="left" vertical="center"/>
    </xf>
    <xf numFmtId="0" fontId="10" fillId="2" borderId="16" xfId="11" applyFont="1" applyFill="1" applyBorder="1" applyAlignment="1">
      <alignment horizontal="center" vertical="center"/>
    </xf>
    <xf numFmtId="0" fontId="10" fillId="2" borderId="14" xfId="11" applyFont="1" applyFill="1" applyBorder="1" applyAlignment="1">
      <alignment horizontal="center" vertical="center"/>
    </xf>
    <xf numFmtId="0" fontId="10" fillId="2" borderId="15" xfId="11" applyFont="1" applyFill="1" applyBorder="1" applyAlignment="1">
      <alignment horizontal="center" vertical="center"/>
    </xf>
    <xf numFmtId="0" fontId="52" fillId="2" borderId="19" xfId="11" applyFont="1" applyFill="1" applyBorder="1" applyAlignment="1">
      <alignment horizontal="center" vertical="center"/>
    </xf>
    <xf numFmtId="0" fontId="52" fillId="2" borderId="20" xfId="11" applyFont="1" applyFill="1" applyBorder="1" applyAlignment="1">
      <alignment horizontal="center" vertical="center"/>
    </xf>
    <xf numFmtId="0" fontId="52" fillId="2" borderId="21" xfId="11" applyFont="1" applyFill="1" applyBorder="1" applyAlignment="1">
      <alignment horizontal="center" vertical="center"/>
    </xf>
    <xf numFmtId="0" fontId="10" fillId="2" borderId="22" xfId="11" applyFont="1" applyFill="1" applyBorder="1" applyAlignment="1">
      <alignment horizontal="left" vertical="center" wrapText="1"/>
    </xf>
    <xf numFmtId="0" fontId="10" fillId="2" borderId="23" xfId="11" applyFont="1" applyFill="1" applyBorder="1" applyAlignment="1">
      <alignment horizontal="left" vertical="center" wrapText="1"/>
    </xf>
    <xf numFmtId="0" fontId="10" fillId="2" borderId="24" xfId="11" applyFont="1" applyFill="1" applyBorder="1" applyAlignment="1">
      <alignment horizontal="left" vertical="center" wrapText="1"/>
    </xf>
    <xf numFmtId="0" fontId="10" fillId="2" borderId="0" xfId="11" applyFont="1" applyFill="1" applyAlignment="1">
      <alignment horizontal="center" vertical="center"/>
    </xf>
    <xf numFmtId="0" fontId="10" fillId="2" borderId="0" xfId="11" applyFont="1" applyFill="1" applyBorder="1" applyAlignment="1">
      <alignment horizontal="center" vertical="center"/>
    </xf>
    <xf numFmtId="0" fontId="10" fillId="2" borderId="11" xfId="11" applyFont="1" applyFill="1" applyBorder="1" applyAlignment="1">
      <alignment horizontal="center" vertical="center"/>
    </xf>
    <xf numFmtId="0" fontId="10" fillId="2" borderId="12" xfId="11" applyFont="1" applyFill="1" applyBorder="1" applyAlignment="1">
      <alignment horizontal="center" vertical="center"/>
    </xf>
    <xf numFmtId="0" fontId="10" fillId="2" borderId="18" xfId="11" applyFont="1" applyFill="1" applyBorder="1" applyAlignment="1">
      <alignment horizontal="center" vertical="center"/>
    </xf>
    <xf numFmtId="0" fontId="51" fillId="2" borderId="16" xfId="11" applyFont="1" applyFill="1" applyBorder="1" applyAlignment="1">
      <alignment horizontal="left" vertical="center" wrapText="1"/>
    </xf>
    <xf numFmtId="0" fontId="51" fillId="2" borderId="14" xfId="11" applyFont="1" applyFill="1" applyBorder="1" applyAlignment="1">
      <alignment horizontal="left" vertical="center" wrapText="1"/>
    </xf>
    <xf numFmtId="0" fontId="9" fillId="2" borderId="16" xfId="11" applyFont="1" applyFill="1" applyBorder="1" applyAlignment="1">
      <alignment horizontal="left" vertical="center" wrapText="1"/>
    </xf>
    <xf numFmtId="0" fontId="9" fillId="2" borderId="15" xfId="11" applyFont="1" applyFill="1" applyBorder="1" applyAlignment="1">
      <alignment horizontal="left" vertical="center" wrapText="1"/>
    </xf>
  </cellXfs>
  <cellStyles count="14">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xfId="13" builtinId="5"/>
    <cellStyle name="Porcentaje 2" xfId="10"/>
    <cellStyle name="Project Headers" xfId="8"/>
    <cellStyle name="Título 1 2" xfId="3"/>
  </cellStyles>
  <dxfs count="1">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parte'!$G$7</c:f>
              <c:strCache>
                <c:ptCount val="1"/>
                <c:pt idx="0">
                  <c:v>Fecha de inicio</c:v>
                </c:pt>
              </c:strCache>
            </c:strRef>
          </c:tx>
          <c:spPr>
            <a:noFill/>
          </c:spPr>
          <c:invertIfNegative val="0"/>
          <c:val>
            <c:numRef>
              <c:f>'II parte'!$G$9:$G$34</c:f>
              <c:numCache>
                <c:formatCode>m/d/yyyy</c:formatCode>
                <c:ptCount val="26"/>
                <c:pt idx="0">
                  <c:v>42394</c:v>
                </c:pt>
                <c:pt idx="1">
                  <c:v>42394</c:v>
                </c:pt>
                <c:pt idx="2">
                  <c:v>42394</c:v>
                </c:pt>
                <c:pt idx="3">
                  <c:v>42394</c:v>
                </c:pt>
                <c:pt idx="4">
                  <c:v>42394</c:v>
                </c:pt>
                <c:pt idx="5">
                  <c:v>42394</c:v>
                </c:pt>
                <c:pt idx="6">
                  <c:v>42394</c:v>
                </c:pt>
                <c:pt idx="7">
                  <c:v>42394</c:v>
                </c:pt>
                <c:pt idx="8">
                  <c:v>42395</c:v>
                </c:pt>
                <c:pt idx="9">
                  <c:v>42396</c:v>
                </c:pt>
                <c:pt idx="10">
                  <c:v>42396</c:v>
                </c:pt>
                <c:pt idx="11">
                  <c:v>42397</c:v>
                </c:pt>
                <c:pt idx="12">
                  <c:v>42396</c:v>
                </c:pt>
                <c:pt idx="13">
                  <c:v>42401</c:v>
                </c:pt>
                <c:pt idx="14">
                  <c:v>42402</c:v>
                </c:pt>
                <c:pt idx="15">
                  <c:v>42402</c:v>
                </c:pt>
                <c:pt idx="16">
                  <c:v>42404</c:v>
                </c:pt>
                <c:pt idx="17">
                  <c:v>42404</c:v>
                </c:pt>
                <c:pt idx="18">
                  <c:v>42405</c:v>
                </c:pt>
                <c:pt idx="19">
                  <c:v>42408</c:v>
                </c:pt>
                <c:pt idx="20">
                  <c:v>42457</c:v>
                </c:pt>
                <c:pt idx="21">
                  <c:v>42460</c:v>
                </c:pt>
                <c:pt idx="22">
                  <c:v>42472</c:v>
                </c:pt>
                <c:pt idx="23">
                  <c:v>42842</c:v>
                </c:pt>
                <c:pt idx="24">
                  <c:v>42842</c:v>
                </c:pt>
                <c:pt idx="25">
                  <c:v>42919</c:v>
                </c:pt>
              </c:numCache>
            </c:numRef>
          </c:val>
        </c:ser>
        <c:ser>
          <c:idx val="1"/>
          <c:order val="1"/>
          <c:tx>
            <c:strRef>
              <c:f>'II parte'!$I$7</c:f>
              <c:strCache>
                <c:ptCount val="1"/>
                <c:pt idx="0">
                  <c:v>DURACIÓN</c:v>
                </c:pt>
              </c:strCache>
            </c:strRef>
          </c:tx>
          <c:invertIfNegative val="0"/>
          <c:val>
            <c:numRef>
              <c:f>'II parte'!$I$9:$I$34</c:f>
              <c:numCache>
                <c:formatCode>0.0</c:formatCode>
                <c:ptCount val="26"/>
                <c:pt idx="0">
                  <c:v>613</c:v>
                </c:pt>
                <c:pt idx="1">
                  <c:v>1</c:v>
                </c:pt>
                <c:pt idx="2">
                  <c:v>0</c:v>
                </c:pt>
                <c:pt idx="3">
                  <c:v>0</c:v>
                </c:pt>
                <c:pt idx="4">
                  <c:v>0</c:v>
                </c:pt>
                <c:pt idx="5">
                  <c:v>0</c:v>
                </c:pt>
                <c:pt idx="6">
                  <c:v>1</c:v>
                </c:pt>
                <c:pt idx="7">
                  <c:v>1</c:v>
                </c:pt>
                <c:pt idx="8">
                  <c:v>0</c:v>
                </c:pt>
                <c:pt idx="9">
                  <c:v>7</c:v>
                </c:pt>
                <c:pt idx="10">
                  <c:v>0</c:v>
                </c:pt>
                <c:pt idx="11">
                  <c:v>0</c:v>
                </c:pt>
                <c:pt idx="12">
                  <c:v>2</c:v>
                </c:pt>
                <c:pt idx="13">
                  <c:v>0</c:v>
                </c:pt>
                <c:pt idx="14">
                  <c:v>0</c:v>
                </c:pt>
                <c:pt idx="15">
                  <c:v>1</c:v>
                </c:pt>
                <c:pt idx="16">
                  <c:v>92</c:v>
                </c:pt>
                <c:pt idx="17">
                  <c:v>1</c:v>
                </c:pt>
                <c:pt idx="18">
                  <c:v>0</c:v>
                </c:pt>
                <c:pt idx="19">
                  <c:v>4</c:v>
                </c:pt>
                <c:pt idx="20">
                  <c:v>2</c:v>
                </c:pt>
                <c:pt idx="21">
                  <c:v>8</c:v>
                </c:pt>
                <c:pt idx="22">
                  <c:v>24</c:v>
                </c:pt>
                <c:pt idx="23">
                  <c:v>165</c:v>
                </c:pt>
                <c:pt idx="24">
                  <c:v>165</c:v>
                </c:pt>
                <c:pt idx="25">
                  <c:v>4</c:v>
                </c:pt>
              </c:numCache>
            </c:numRef>
          </c:val>
        </c:ser>
        <c:dLbls>
          <c:showLegendKey val="0"/>
          <c:showVal val="0"/>
          <c:showCatName val="0"/>
          <c:showSerName val="0"/>
          <c:showPercent val="0"/>
          <c:showBubbleSize val="0"/>
        </c:dLbls>
        <c:gapWidth val="51"/>
        <c:overlap val="100"/>
        <c:axId val="429746800"/>
        <c:axId val="429747192"/>
      </c:barChart>
      <c:catAx>
        <c:axId val="429746800"/>
        <c:scaling>
          <c:orientation val="maxMin"/>
        </c:scaling>
        <c:delete val="0"/>
        <c:axPos val="l"/>
        <c:majorTickMark val="out"/>
        <c:minorTickMark val="none"/>
        <c:tickLblPos val="nextTo"/>
        <c:crossAx val="429747192"/>
        <c:crosses val="autoZero"/>
        <c:auto val="1"/>
        <c:lblAlgn val="ctr"/>
        <c:lblOffset val="100"/>
        <c:noMultiLvlLbl val="0"/>
      </c:catAx>
      <c:valAx>
        <c:axId val="429747192"/>
        <c:scaling>
          <c:orientation val="minMax"/>
          <c:max val="42850"/>
          <c:min val="42394"/>
        </c:scaling>
        <c:delete val="0"/>
        <c:axPos val="t"/>
        <c:majorGridlines/>
        <c:numFmt formatCode="dd/mm" sourceLinked="0"/>
        <c:majorTickMark val="out"/>
        <c:minorTickMark val="none"/>
        <c:tickLblPos val="nextTo"/>
        <c:crossAx val="429746800"/>
        <c:crosses val="autoZero"/>
        <c:crossBetween val="between"/>
        <c:majorUnit val="20"/>
        <c:minorUnit val="4"/>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190500</xdr:colOff>
      <xdr:row>6</xdr:row>
      <xdr:rowOff>296333</xdr:rowOff>
    </xdr:from>
    <xdr:to>
      <xdr:col>36</xdr:col>
      <xdr:colOff>10583</xdr:colOff>
      <xdr:row>42</xdr:row>
      <xdr:rowOff>63499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vega@sugef.fi.c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3"/>
  <sheetViews>
    <sheetView zoomScaleNormal="100" workbookViewId="0">
      <selection activeCell="C11" sqref="C11"/>
    </sheetView>
  </sheetViews>
  <sheetFormatPr baseColWidth="10" defaultColWidth="11.44140625" defaultRowHeight="13.2"/>
  <cols>
    <col min="1" max="1" width="11.44140625" style="90"/>
    <col min="2" max="2" width="50.6640625" style="90" customWidth="1"/>
    <col min="3" max="3" width="100.6640625" style="90" customWidth="1"/>
    <col min="4" max="16384" width="11.44140625" style="90"/>
  </cols>
  <sheetData>
    <row r="1" spans="2:3" ht="13.8" thickBot="1"/>
    <row r="2" spans="2:3" ht="33" customHeight="1" thickBot="1">
      <c r="B2" s="128" t="s">
        <v>76</v>
      </c>
      <c r="C2" s="129"/>
    </row>
    <row r="3" spans="2:3" ht="38.25" customHeight="1" thickBot="1">
      <c r="B3" s="92" t="s">
        <v>75</v>
      </c>
      <c r="C3" s="101" t="s">
        <v>92</v>
      </c>
    </row>
    <row r="4" spans="2:3" ht="14.4" thickBot="1">
      <c r="B4" s="92" t="s">
        <v>74</v>
      </c>
      <c r="C4" s="101" t="s">
        <v>77</v>
      </c>
    </row>
    <row r="5" spans="2:3" ht="14.4" thickBot="1">
      <c r="B5" s="92" t="s">
        <v>73</v>
      </c>
      <c r="C5" s="101" t="s">
        <v>78</v>
      </c>
    </row>
    <row r="6" spans="2:3" ht="115.2" customHeight="1" thickBot="1">
      <c r="B6" s="92" t="s">
        <v>72</v>
      </c>
      <c r="C6" s="103" t="s">
        <v>95</v>
      </c>
    </row>
    <row r="7" spans="2:3" ht="28.2" thickBot="1">
      <c r="B7" s="102" t="s">
        <v>71</v>
      </c>
      <c r="C7" s="103" t="s">
        <v>93</v>
      </c>
    </row>
    <row r="8" spans="2:3" ht="14.4" thickBot="1">
      <c r="B8" s="100" t="s">
        <v>70</v>
      </c>
      <c r="C8" s="99" t="s">
        <v>69</v>
      </c>
    </row>
    <row r="9" spans="2:3" ht="178.5" customHeight="1" thickBot="1">
      <c r="B9" s="98" t="s">
        <v>68</v>
      </c>
      <c r="C9" s="97" t="s">
        <v>96</v>
      </c>
    </row>
    <row r="10" spans="2:3" ht="28.2" thickBot="1">
      <c r="B10" s="96" t="s">
        <v>79</v>
      </c>
      <c r="C10" s="94"/>
    </row>
    <row r="11" spans="2:3" ht="138.6" thickBot="1">
      <c r="B11" s="95" t="s">
        <v>88</v>
      </c>
      <c r="C11" s="94" t="s">
        <v>97</v>
      </c>
    </row>
    <row r="12" spans="2:3" ht="62.25" customHeight="1" thickBot="1">
      <c r="B12" s="130" t="s">
        <v>67</v>
      </c>
      <c r="C12" s="131"/>
    </row>
    <row r="13" spans="2:3" ht="14.4" thickBot="1">
      <c r="B13" s="92" t="s">
        <v>66</v>
      </c>
      <c r="C13" s="91" t="s">
        <v>80</v>
      </c>
    </row>
    <row r="14" spans="2:3" ht="14.4" thickBot="1">
      <c r="B14" s="92" t="s">
        <v>65</v>
      </c>
      <c r="C14" s="91" t="s">
        <v>81</v>
      </c>
    </row>
    <row r="15" spans="2:3" ht="20.25" customHeight="1" thickBot="1">
      <c r="B15" s="92" t="s">
        <v>64</v>
      </c>
      <c r="C15" s="91" t="s">
        <v>82</v>
      </c>
    </row>
    <row r="16" spans="2:3" ht="35.25" customHeight="1" thickBot="1">
      <c r="B16" s="92" t="s">
        <v>63</v>
      </c>
      <c r="C16" s="91" t="s">
        <v>83</v>
      </c>
    </row>
    <row r="17" spans="2:3" ht="14.4" thickBot="1">
      <c r="B17" s="134" t="s">
        <v>62</v>
      </c>
      <c r="C17" s="135"/>
    </row>
    <row r="18" spans="2:3" ht="14.4" thickBot="1">
      <c r="B18" s="92" t="s">
        <v>61</v>
      </c>
      <c r="C18" s="91" t="s">
        <v>84</v>
      </c>
    </row>
    <row r="19" spans="2:3" ht="14.4" thickBot="1">
      <c r="B19" s="92" t="s">
        <v>60</v>
      </c>
      <c r="C19" s="91" t="s">
        <v>85</v>
      </c>
    </row>
    <row r="20" spans="2:3" ht="14.4" thickBot="1">
      <c r="B20" s="92" t="s">
        <v>59</v>
      </c>
      <c r="C20" s="93" t="s">
        <v>58</v>
      </c>
    </row>
    <row r="21" spans="2:3" ht="14.4" thickBot="1">
      <c r="B21" s="92" t="s">
        <v>57</v>
      </c>
      <c r="C21" s="91" t="s">
        <v>86</v>
      </c>
    </row>
    <row r="22" spans="2:3" ht="14.4" thickBot="1">
      <c r="B22" s="92" t="s">
        <v>56</v>
      </c>
      <c r="C22" s="91" t="s">
        <v>87</v>
      </c>
    </row>
    <row r="23" spans="2:3" ht="49.5" customHeight="1" thickBot="1">
      <c r="B23" s="132" t="s">
        <v>55</v>
      </c>
      <c r="C23" s="133"/>
    </row>
  </sheetData>
  <mergeCells count="4">
    <mergeCell ref="B2:C2"/>
    <mergeCell ref="B12:C12"/>
    <mergeCell ref="B23:C23"/>
    <mergeCell ref="B17:C17"/>
  </mergeCells>
  <hyperlinks>
    <hyperlink ref="C20"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16" zoomScale="140" zoomScaleNormal="140" workbookViewId="0">
      <selection activeCell="D17" sqref="D17"/>
    </sheetView>
  </sheetViews>
  <sheetFormatPr baseColWidth="10" defaultColWidth="0" defaultRowHeight="13.2" zeroHeight="1"/>
  <cols>
    <col min="1" max="1" width="3" style="11" customWidth="1"/>
    <col min="2" max="3" width="11.44140625" style="11" customWidth="1"/>
    <col min="4" max="4" width="12.109375" style="11" bestFit="1" customWidth="1"/>
    <col min="5" max="5" width="10.44140625" style="11" bestFit="1" customWidth="1"/>
    <col min="6" max="6" width="9.109375" style="11" customWidth="1"/>
    <col min="7" max="10" width="11.44140625" style="11" customWidth="1"/>
    <col min="11" max="11" width="3.88671875" style="11" customWidth="1"/>
    <col min="12" max="12" width="0" style="11" hidden="1" customWidth="1"/>
    <col min="13" max="16384" width="11.5546875" style="11" hidden="1"/>
  </cols>
  <sheetData>
    <row r="1" spans="2:12"/>
    <row r="2" spans="2:12" ht="25.5" customHeight="1">
      <c r="B2" s="157" t="s">
        <v>0</v>
      </c>
      <c r="C2" s="157"/>
      <c r="D2" s="157"/>
      <c r="E2" s="157"/>
      <c r="F2" s="157"/>
      <c r="G2" s="157"/>
      <c r="H2" s="157"/>
      <c r="I2" s="157"/>
      <c r="J2" s="157"/>
    </row>
    <row r="3" spans="2:12">
      <c r="B3" s="142"/>
      <c r="C3" s="142"/>
      <c r="D3" s="142"/>
      <c r="E3" s="142"/>
      <c r="F3" s="142"/>
      <c r="G3" s="142"/>
      <c r="H3" s="142"/>
      <c r="I3" s="142"/>
      <c r="J3" s="142"/>
    </row>
    <row r="4" spans="2:12" ht="50.1" customHeight="1">
      <c r="B4" s="158" t="s">
        <v>94</v>
      </c>
      <c r="C4" s="158"/>
      <c r="D4" s="158"/>
      <c r="E4" s="158"/>
      <c r="F4" s="158"/>
      <c r="G4" s="158"/>
      <c r="H4" s="158"/>
      <c r="I4" s="158"/>
      <c r="J4" s="158"/>
    </row>
    <row r="5" spans="2:12" ht="50.1" customHeight="1">
      <c r="B5" s="158"/>
      <c r="C5" s="158"/>
      <c r="D5" s="158"/>
      <c r="E5" s="158"/>
      <c r="F5" s="158"/>
      <c r="G5" s="158"/>
      <c r="H5" s="158"/>
      <c r="I5" s="158"/>
      <c r="J5" s="158"/>
    </row>
    <row r="6" spans="2:12">
      <c r="B6" s="143"/>
      <c r="C6" s="143"/>
      <c r="D6" s="143"/>
      <c r="E6" s="143"/>
      <c r="F6" s="143"/>
      <c r="G6" s="143"/>
      <c r="H6" s="143"/>
      <c r="I6" s="143"/>
      <c r="J6" s="143"/>
    </row>
    <row r="7" spans="2:12" ht="19.95" customHeight="1">
      <c r="B7" s="159" t="s">
        <v>99</v>
      </c>
      <c r="C7" s="159"/>
      <c r="D7" s="159"/>
      <c r="E7" s="159"/>
      <c r="F7" s="159"/>
      <c r="G7" s="159"/>
      <c r="H7" s="159"/>
      <c r="I7" s="159"/>
      <c r="J7" s="159"/>
    </row>
    <row r="8" spans="2:12" ht="19.95" customHeight="1">
      <c r="B8" s="159"/>
      <c r="C8" s="159"/>
      <c r="D8" s="159"/>
      <c r="E8" s="159"/>
      <c r="F8" s="159"/>
      <c r="G8" s="159"/>
      <c r="H8" s="159"/>
      <c r="I8" s="159"/>
      <c r="J8" s="159"/>
    </row>
    <row r="9" spans="2:12" ht="19.95" customHeight="1">
      <c r="B9" s="159"/>
      <c r="C9" s="159"/>
      <c r="D9" s="159"/>
      <c r="E9" s="159"/>
      <c r="F9" s="159"/>
      <c r="G9" s="159"/>
      <c r="H9" s="159"/>
      <c r="I9" s="159"/>
      <c r="J9" s="159"/>
      <c r="L9" s="12"/>
    </row>
    <row r="10" spans="2:12" ht="19.95" customHeight="1">
      <c r="B10" s="159"/>
      <c r="C10" s="159"/>
      <c r="D10" s="159"/>
      <c r="E10" s="159"/>
      <c r="F10" s="159"/>
      <c r="G10" s="159"/>
      <c r="H10" s="159"/>
      <c r="I10" s="159"/>
      <c r="J10" s="159"/>
    </row>
    <row r="11" spans="2:12">
      <c r="B11" s="143"/>
      <c r="C11" s="143"/>
      <c r="D11" s="143"/>
      <c r="E11" s="143"/>
      <c r="F11" s="143"/>
      <c r="G11" s="143"/>
      <c r="H11" s="143"/>
      <c r="I11" s="143"/>
      <c r="J11" s="143"/>
    </row>
    <row r="12" spans="2:12" ht="12.75" customHeight="1">
      <c r="B12" s="150" t="s">
        <v>103</v>
      </c>
      <c r="C12" s="150"/>
      <c r="D12" s="150"/>
      <c r="E12" s="150"/>
      <c r="F12" s="150"/>
      <c r="G12" s="150"/>
      <c r="H12" s="150"/>
      <c r="I12" s="150"/>
      <c r="J12" s="150"/>
    </row>
    <row r="13" spans="2:12" ht="116.25" customHeight="1">
      <c r="B13" s="150"/>
      <c r="C13" s="150"/>
      <c r="D13" s="150"/>
      <c r="E13" s="150"/>
      <c r="F13" s="150"/>
      <c r="G13" s="150"/>
      <c r="H13" s="150"/>
      <c r="I13" s="150"/>
      <c r="J13" s="150"/>
      <c r="L13" s="13"/>
    </row>
    <row r="14" spans="2:12">
      <c r="B14" s="143"/>
      <c r="C14" s="143"/>
      <c r="D14" s="143"/>
      <c r="E14" s="143"/>
      <c r="F14" s="143"/>
      <c r="G14" s="143"/>
      <c r="H14" s="143"/>
      <c r="I14" s="143"/>
      <c r="J14" s="143"/>
    </row>
    <row r="15" spans="2:12" ht="13.5" customHeight="1">
      <c r="B15" s="156" t="s">
        <v>23</v>
      </c>
      <c r="C15" s="156"/>
      <c r="D15" s="156"/>
      <c r="E15" s="156"/>
      <c r="F15" s="143"/>
      <c r="G15" s="151" t="s">
        <v>1</v>
      </c>
      <c r="H15" s="152"/>
      <c r="I15" s="152"/>
      <c r="J15" s="153"/>
    </row>
    <row r="16" spans="2:12" ht="65.099999999999994" customHeight="1">
      <c r="B16" s="154" t="s">
        <v>5</v>
      </c>
      <c r="C16" s="154"/>
      <c r="D16" s="88" t="s">
        <v>6</v>
      </c>
      <c r="E16" s="14" t="s">
        <v>7</v>
      </c>
      <c r="F16" s="143"/>
      <c r="G16" s="136" t="s">
        <v>104</v>
      </c>
      <c r="H16" s="137"/>
      <c r="I16" s="137"/>
      <c r="J16" s="138"/>
      <c r="L16" s="15"/>
    </row>
    <row r="17" spans="2:12" ht="65.099999999999994" customHeight="1">
      <c r="B17" s="155">
        <f>+'II parte'!G9</f>
        <v>42394</v>
      </c>
      <c r="C17" s="155"/>
      <c r="D17" s="89">
        <f>+'II parte'!H42</f>
        <v>43007</v>
      </c>
      <c r="E17" s="16">
        <f>+D17-B17</f>
        <v>613</v>
      </c>
      <c r="F17" s="143"/>
      <c r="G17" s="139"/>
      <c r="H17" s="140"/>
      <c r="I17" s="140"/>
      <c r="J17" s="141"/>
      <c r="L17" s="15"/>
    </row>
    <row r="18" spans="2:12">
      <c r="B18" s="143"/>
      <c r="C18" s="143"/>
      <c r="D18" s="143"/>
      <c r="E18" s="143"/>
      <c r="F18" s="143"/>
      <c r="G18" s="143"/>
      <c r="H18" s="143"/>
      <c r="I18" s="143"/>
      <c r="J18" s="143"/>
    </row>
    <row r="19" spans="2:12">
      <c r="B19" s="136" t="s">
        <v>98</v>
      </c>
      <c r="C19" s="137"/>
      <c r="D19" s="137"/>
      <c r="E19" s="137"/>
      <c r="F19" s="137"/>
      <c r="G19" s="137"/>
      <c r="H19" s="137"/>
      <c r="I19" s="137"/>
      <c r="J19" s="138"/>
    </row>
    <row r="20" spans="2:12" ht="17.399999999999999">
      <c r="B20" s="139"/>
      <c r="C20" s="140"/>
      <c r="D20" s="140"/>
      <c r="E20" s="140"/>
      <c r="F20" s="140"/>
      <c r="G20" s="140"/>
      <c r="H20" s="140"/>
      <c r="I20" s="140"/>
      <c r="J20" s="141"/>
      <c r="L20" s="15"/>
    </row>
    <row r="21" spans="2:12">
      <c r="B21" s="143"/>
      <c r="C21" s="143"/>
      <c r="D21" s="143"/>
      <c r="E21" s="143"/>
      <c r="F21" s="143"/>
      <c r="G21" s="143"/>
      <c r="H21" s="143"/>
      <c r="I21" s="143"/>
      <c r="J21" s="143"/>
    </row>
    <row r="22" spans="2:12" ht="35.1" customHeight="1">
      <c r="B22" s="144" t="s">
        <v>89</v>
      </c>
      <c r="C22" s="145"/>
      <c r="D22" s="145"/>
      <c r="E22" s="145"/>
      <c r="F22" s="145"/>
      <c r="G22" s="145"/>
      <c r="H22" s="145"/>
      <c r="I22" s="145"/>
      <c r="J22" s="146"/>
    </row>
    <row r="23" spans="2:12" ht="35.1" customHeight="1">
      <c r="B23" s="147"/>
      <c r="C23" s="148"/>
      <c r="D23" s="148"/>
      <c r="E23" s="148"/>
      <c r="F23" s="148"/>
      <c r="G23" s="148"/>
      <c r="H23" s="148"/>
      <c r="I23" s="148"/>
      <c r="J23" s="149"/>
      <c r="L23" s="15"/>
    </row>
    <row r="24" spans="2:12">
      <c r="B24" s="143"/>
      <c r="C24" s="143"/>
      <c r="D24" s="143"/>
      <c r="E24" s="143"/>
      <c r="F24" s="143"/>
      <c r="G24" s="143"/>
      <c r="H24" s="143"/>
      <c r="I24" s="143"/>
      <c r="J24" s="143"/>
    </row>
    <row r="25" spans="2:12" ht="17.399999999999999">
      <c r="B25" s="144" t="s">
        <v>100</v>
      </c>
      <c r="C25" s="145"/>
      <c r="D25" s="145"/>
      <c r="E25" s="145"/>
      <c r="F25" s="145"/>
      <c r="G25" s="145"/>
      <c r="H25" s="145"/>
      <c r="I25" s="145"/>
      <c r="J25" s="146"/>
      <c r="L25" s="15"/>
    </row>
    <row r="26" spans="2:12" ht="23.4" customHeight="1">
      <c r="B26" s="147"/>
      <c r="C26" s="148"/>
      <c r="D26" s="148"/>
      <c r="E26" s="148"/>
      <c r="F26" s="148"/>
      <c r="G26" s="148"/>
      <c r="H26" s="148"/>
      <c r="I26" s="148"/>
      <c r="J26" s="149"/>
    </row>
    <row r="27" spans="2:12">
      <c r="B27" s="143"/>
      <c r="C27" s="143"/>
      <c r="D27" s="143"/>
      <c r="E27" s="143"/>
      <c r="F27" s="143"/>
      <c r="G27" s="143"/>
      <c r="H27" s="143"/>
      <c r="I27" s="143"/>
      <c r="J27" s="143"/>
    </row>
    <row r="28" spans="2:12" ht="19.5" customHeight="1">
      <c r="B28" s="136" t="s">
        <v>101</v>
      </c>
      <c r="C28" s="137"/>
      <c r="D28" s="137"/>
      <c r="E28" s="137"/>
      <c r="F28" s="137"/>
      <c r="G28" s="137"/>
      <c r="H28" s="137"/>
      <c r="I28" s="137"/>
      <c r="J28" s="138"/>
    </row>
    <row r="29" spans="2:12" ht="16.5" customHeight="1">
      <c r="B29" s="139"/>
      <c r="C29" s="140"/>
      <c r="D29" s="140"/>
      <c r="E29" s="140"/>
      <c r="F29" s="140"/>
      <c r="G29" s="140"/>
      <c r="H29" s="140"/>
      <c r="I29" s="140"/>
      <c r="J29" s="141"/>
    </row>
    <row r="30" spans="2:12">
      <c r="B30" s="142"/>
      <c r="C30" s="142"/>
      <c r="D30" s="142"/>
      <c r="E30" s="142"/>
      <c r="F30" s="142"/>
      <c r="G30" s="142"/>
      <c r="H30" s="142"/>
      <c r="I30" s="142"/>
      <c r="J30" s="142"/>
    </row>
    <row r="31" spans="2:12" hidden="1"/>
  </sheetData>
  <mergeCells count="23">
    <mergeCell ref="B11:J11"/>
    <mergeCell ref="B2:J2"/>
    <mergeCell ref="B4:J5"/>
    <mergeCell ref="B7:J10"/>
    <mergeCell ref="B6:J6"/>
    <mergeCell ref="B3:J3"/>
    <mergeCell ref="B12:J13"/>
    <mergeCell ref="B19:J20"/>
    <mergeCell ref="B22:J23"/>
    <mergeCell ref="B18:J18"/>
    <mergeCell ref="B21:J21"/>
    <mergeCell ref="F15:F17"/>
    <mergeCell ref="B14:J14"/>
    <mergeCell ref="G15:J15"/>
    <mergeCell ref="B16:C16"/>
    <mergeCell ref="G16:J17"/>
    <mergeCell ref="B17:C17"/>
    <mergeCell ref="B15:E15"/>
    <mergeCell ref="B28:J29"/>
    <mergeCell ref="B30:J30"/>
    <mergeCell ref="B27:J27"/>
    <mergeCell ref="B24:J24"/>
    <mergeCell ref="B25:J2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2"/>
  <sheetViews>
    <sheetView showGridLines="0" topLeftCell="A4" zoomScaleNormal="100" workbookViewId="0">
      <selection activeCell="F11" sqref="F11"/>
    </sheetView>
  </sheetViews>
  <sheetFormatPr baseColWidth="10" defaultColWidth="3.109375" defaultRowHeight="16.8" outlineLevelRow="3"/>
  <cols>
    <col min="1" max="2" width="3" style="25" customWidth="1"/>
    <col min="3" max="4" width="3" style="78" customWidth="1"/>
    <col min="5" max="5" width="47.44140625" style="67" customWidth="1"/>
    <col min="6" max="6" width="21" style="67" customWidth="1"/>
    <col min="7" max="7" width="23.88671875" style="79" customWidth="1"/>
    <col min="8" max="8" width="23.5546875" style="79" customWidth="1"/>
    <col min="9" max="10" width="11.6640625" style="80" customWidth="1"/>
    <col min="11" max="11" width="13.109375" style="26" customWidth="1"/>
    <col min="12" max="12" width="7.109375" style="26" customWidth="1"/>
    <col min="13" max="13" width="13.33203125" style="26" customWidth="1"/>
    <col min="14" max="14" width="36.6640625" style="27" customWidth="1"/>
    <col min="15" max="16384" width="3.109375" style="25"/>
  </cols>
  <sheetData>
    <row r="2" spans="1:15" ht="13.95" customHeight="1">
      <c r="A2" s="169" t="s">
        <v>24</v>
      </c>
      <c r="B2" s="169"/>
      <c r="C2" s="169"/>
      <c r="D2" s="169"/>
      <c r="E2" s="169"/>
      <c r="F2" s="169"/>
      <c r="G2" s="169"/>
      <c r="H2" s="169"/>
      <c r="I2" s="169"/>
      <c r="J2" s="169"/>
      <c r="K2" s="169"/>
      <c r="L2" s="24"/>
      <c r="M2" s="24"/>
      <c r="N2" s="24"/>
    </row>
    <row r="3" spans="1:15" ht="21" customHeight="1">
      <c r="A3" s="169"/>
      <c r="B3" s="169"/>
      <c r="C3" s="169"/>
      <c r="D3" s="169"/>
      <c r="E3" s="169"/>
      <c r="F3" s="169"/>
      <c r="G3" s="169"/>
      <c r="H3" s="169"/>
      <c r="I3" s="169"/>
      <c r="J3" s="169"/>
      <c r="K3" s="169"/>
      <c r="L3" s="24"/>
      <c r="M3" s="24"/>
      <c r="N3" s="24"/>
    </row>
    <row r="4" spans="1:15" ht="18.75" customHeight="1">
      <c r="A4" s="169"/>
      <c r="B4" s="169"/>
      <c r="C4" s="169"/>
      <c r="D4" s="169"/>
      <c r="E4" s="169"/>
      <c r="F4" s="169"/>
      <c r="G4" s="169"/>
      <c r="H4" s="169"/>
      <c r="I4" s="169"/>
      <c r="J4" s="169"/>
      <c r="K4" s="169"/>
      <c r="L4" s="24"/>
      <c r="M4" s="24"/>
      <c r="N4" s="24"/>
    </row>
    <row r="5" spans="1:15">
      <c r="A5" s="169"/>
      <c r="B5" s="169"/>
      <c r="C5" s="169"/>
      <c r="D5" s="169"/>
      <c r="E5" s="169"/>
      <c r="F5" s="169"/>
      <c r="G5" s="169"/>
      <c r="H5" s="169"/>
      <c r="I5" s="169"/>
      <c r="J5" s="169"/>
      <c r="K5" s="169"/>
    </row>
    <row r="6" spans="1:15" ht="13.8">
      <c r="A6" s="28"/>
      <c r="B6" s="28"/>
      <c r="C6" s="81"/>
      <c r="D6" s="81"/>
      <c r="E6" s="63"/>
      <c r="F6" s="63"/>
      <c r="G6" s="64"/>
      <c r="H6" s="64"/>
      <c r="I6" s="61"/>
      <c r="J6" s="61"/>
      <c r="K6" s="17"/>
      <c r="L6" s="17"/>
      <c r="M6" s="17"/>
      <c r="N6" s="18"/>
    </row>
    <row r="7" spans="1:15" s="31" customFormat="1" ht="25.5" customHeight="1">
      <c r="A7" s="29" t="s">
        <v>8</v>
      </c>
      <c r="B7" s="29"/>
      <c r="C7" s="82"/>
      <c r="D7" s="82"/>
      <c r="E7" s="65" t="s">
        <v>25</v>
      </c>
      <c r="F7" s="65" t="s">
        <v>111</v>
      </c>
      <c r="G7" s="66" t="s">
        <v>2</v>
      </c>
      <c r="H7" s="66" t="s">
        <v>4</v>
      </c>
      <c r="I7" s="65" t="s">
        <v>7</v>
      </c>
      <c r="J7" s="65" t="s">
        <v>54</v>
      </c>
      <c r="K7" s="20" t="s">
        <v>3</v>
      </c>
      <c r="L7" s="19"/>
      <c r="M7" s="19"/>
      <c r="N7" s="30"/>
    </row>
    <row r="8" spans="1:15" ht="15.75" customHeight="1">
      <c r="B8" s="21"/>
      <c r="F8" s="68"/>
      <c r="G8" s="69"/>
      <c r="H8" s="69"/>
      <c r="I8" s="70"/>
      <c r="J8" s="70"/>
      <c r="K8" s="122">
        <v>0.55000000000000004</v>
      </c>
      <c r="L8" s="21"/>
      <c r="M8" s="21"/>
      <c r="O8" s="26"/>
    </row>
    <row r="9" spans="1:15" s="45" customFormat="1" ht="18.899999999999999" customHeight="1">
      <c r="A9" s="42"/>
      <c r="B9" s="35" t="s">
        <v>33</v>
      </c>
      <c r="C9" s="83"/>
      <c r="D9" s="83"/>
      <c r="E9" s="71"/>
      <c r="F9" s="72"/>
      <c r="G9" s="60">
        <v>42394</v>
      </c>
      <c r="H9" s="60">
        <v>43007</v>
      </c>
      <c r="I9" s="73">
        <f>+H9-G9</f>
        <v>613</v>
      </c>
      <c r="J9" s="73">
        <f>+J10+J18+J25+J32</f>
        <v>173</v>
      </c>
      <c r="K9" s="43"/>
      <c r="L9" s="22"/>
      <c r="M9" s="23"/>
      <c r="N9" s="44"/>
    </row>
    <row r="10" spans="1:15" s="41" customFormat="1" ht="52.8" customHeight="1" outlineLevel="1">
      <c r="A10" s="36"/>
      <c r="B10" s="106"/>
      <c r="C10" s="107" t="s">
        <v>35</v>
      </c>
      <c r="D10" s="107"/>
      <c r="E10" s="108"/>
      <c r="F10" s="105" t="s">
        <v>105</v>
      </c>
      <c r="G10" s="109">
        <v>42394</v>
      </c>
      <c r="H10" s="109">
        <v>42395</v>
      </c>
      <c r="I10" s="112">
        <f>+H10-G10</f>
        <v>1</v>
      </c>
      <c r="J10" s="110">
        <v>2</v>
      </c>
      <c r="K10" s="111">
        <f>+K11+K15</f>
        <v>1.0009999999999999</v>
      </c>
      <c r="L10" s="38"/>
      <c r="M10" s="39"/>
      <c r="N10" s="40"/>
    </row>
    <row r="11" spans="1:15" s="41" customFormat="1" ht="13.2" outlineLevel="2">
      <c r="A11" s="36"/>
      <c r="B11" s="36"/>
      <c r="C11" s="85"/>
      <c r="D11" s="86" t="s">
        <v>36</v>
      </c>
      <c r="E11" s="74"/>
      <c r="F11" s="49"/>
      <c r="G11" s="51">
        <v>42394</v>
      </c>
      <c r="H11" s="51">
        <v>42394</v>
      </c>
      <c r="I11" s="113">
        <f>+H11-G11</f>
        <v>0</v>
      </c>
      <c r="J11" s="61">
        <v>1</v>
      </c>
      <c r="K11" s="114">
        <f>+K12+K13+K14</f>
        <v>0.501</v>
      </c>
      <c r="L11" s="38"/>
      <c r="M11" s="39"/>
      <c r="N11" s="40"/>
    </row>
    <row r="12" spans="1:15" s="41" customFormat="1" ht="13.2" outlineLevel="3">
      <c r="A12" s="36"/>
      <c r="B12" s="36"/>
      <c r="C12" s="85"/>
      <c r="D12" s="85"/>
      <c r="E12" s="75" t="s">
        <v>46</v>
      </c>
      <c r="F12" s="49"/>
      <c r="G12" s="51">
        <v>42394</v>
      </c>
      <c r="H12" s="51">
        <v>42394</v>
      </c>
      <c r="I12" s="113">
        <f t="shared" ref="I12:I17" si="0">+H12-G12</f>
        <v>0</v>
      </c>
      <c r="J12" s="61">
        <v>1</v>
      </c>
      <c r="K12" s="37">
        <v>0.16700000000000001</v>
      </c>
      <c r="L12" s="38"/>
      <c r="M12" s="39"/>
      <c r="N12" s="40"/>
    </row>
    <row r="13" spans="1:15" s="41" customFormat="1" ht="13.2" outlineLevel="3">
      <c r="A13" s="36"/>
      <c r="B13" s="36"/>
      <c r="C13" s="85"/>
      <c r="D13" s="85"/>
      <c r="E13" s="75" t="s">
        <v>37</v>
      </c>
      <c r="F13" s="49"/>
      <c r="G13" s="51">
        <v>42394</v>
      </c>
      <c r="H13" s="51">
        <v>42394</v>
      </c>
      <c r="I13" s="113">
        <f t="shared" si="0"/>
        <v>0</v>
      </c>
      <c r="J13" s="61">
        <v>1</v>
      </c>
      <c r="K13" s="37">
        <v>0.16700000000000001</v>
      </c>
      <c r="L13" s="38"/>
      <c r="M13" s="39"/>
      <c r="N13" s="40"/>
    </row>
    <row r="14" spans="1:15" s="41" customFormat="1" ht="13.2" outlineLevel="3">
      <c r="A14" s="36"/>
      <c r="B14" s="36"/>
      <c r="C14" s="85"/>
      <c r="D14" s="85"/>
      <c r="E14" s="74" t="s">
        <v>38</v>
      </c>
      <c r="F14" s="49"/>
      <c r="G14" s="51">
        <v>42394</v>
      </c>
      <c r="H14" s="51">
        <v>42394</v>
      </c>
      <c r="I14" s="113">
        <f t="shared" si="0"/>
        <v>0</v>
      </c>
      <c r="J14" s="61">
        <v>1</v>
      </c>
      <c r="K14" s="37">
        <v>0.16700000000000001</v>
      </c>
      <c r="L14" s="38"/>
      <c r="M14" s="39"/>
      <c r="N14" s="40"/>
    </row>
    <row r="15" spans="1:15" s="41" customFormat="1" ht="13.2" outlineLevel="2">
      <c r="A15" s="36"/>
      <c r="B15" s="36"/>
      <c r="C15" s="74"/>
      <c r="D15" s="86" t="s">
        <v>39</v>
      </c>
      <c r="E15" s="74"/>
      <c r="F15" s="49"/>
      <c r="G15" s="51">
        <v>42394</v>
      </c>
      <c r="H15" s="51">
        <v>42395</v>
      </c>
      <c r="I15" s="113">
        <f t="shared" si="0"/>
        <v>1</v>
      </c>
      <c r="J15" s="61">
        <v>2</v>
      </c>
      <c r="K15" s="114">
        <f>+K16+K17</f>
        <v>0.5</v>
      </c>
      <c r="L15" s="38"/>
      <c r="M15" s="39"/>
      <c r="N15" s="40"/>
    </row>
    <row r="16" spans="1:15" s="41" customFormat="1" ht="13.2" outlineLevel="2">
      <c r="A16" s="36"/>
      <c r="B16" s="36"/>
      <c r="C16" s="85"/>
      <c r="D16" s="85"/>
      <c r="E16" s="75" t="s">
        <v>40</v>
      </c>
      <c r="F16" s="49"/>
      <c r="G16" s="51">
        <v>42394</v>
      </c>
      <c r="H16" s="51">
        <v>42395</v>
      </c>
      <c r="I16" s="113">
        <f t="shared" si="0"/>
        <v>1</v>
      </c>
      <c r="J16" s="61">
        <v>2</v>
      </c>
      <c r="K16" s="37">
        <v>0.25</v>
      </c>
      <c r="L16" s="38"/>
      <c r="M16" s="39"/>
      <c r="N16" s="40"/>
    </row>
    <row r="17" spans="1:14" s="41" customFormat="1" ht="13.2" outlineLevel="2">
      <c r="A17" s="36"/>
      <c r="B17" s="36"/>
      <c r="C17" s="85"/>
      <c r="D17" s="85"/>
      <c r="E17" s="75" t="s">
        <v>47</v>
      </c>
      <c r="F17" s="49"/>
      <c r="G17" s="51">
        <v>42395</v>
      </c>
      <c r="H17" s="51">
        <v>42395</v>
      </c>
      <c r="I17" s="113">
        <f t="shared" si="0"/>
        <v>0</v>
      </c>
      <c r="J17" s="61">
        <v>1</v>
      </c>
      <c r="K17" s="37">
        <v>0.25</v>
      </c>
      <c r="L17" s="38"/>
      <c r="M17" s="39"/>
      <c r="N17" s="40"/>
    </row>
    <row r="18" spans="1:14" s="41" customFormat="1" ht="39.6" outlineLevel="1">
      <c r="A18" s="36"/>
      <c r="B18" s="106"/>
      <c r="C18" s="107" t="s">
        <v>44</v>
      </c>
      <c r="D18" s="108"/>
      <c r="E18" s="108"/>
      <c r="F18" s="105" t="s">
        <v>105</v>
      </c>
      <c r="G18" s="109">
        <v>42396</v>
      </c>
      <c r="H18" s="109">
        <v>42403</v>
      </c>
      <c r="I18" s="112">
        <f>+H18-G18</f>
        <v>7</v>
      </c>
      <c r="J18" s="110">
        <v>6</v>
      </c>
      <c r="K18" s="111">
        <f>+SUM(K19:K24)</f>
        <v>1.002</v>
      </c>
      <c r="L18" s="38"/>
      <c r="M18" s="39"/>
      <c r="N18" s="40"/>
    </row>
    <row r="19" spans="1:14" s="41" customFormat="1" ht="26.4" outlineLevel="2">
      <c r="A19" s="36"/>
      <c r="B19" s="36"/>
      <c r="C19" s="85"/>
      <c r="D19" s="87"/>
      <c r="E19" s="76" t="s">
        <v>42</v>
      </c>
      <c r="F19" s="49"/>
      <c r="G19" s="51">
        <v>42396</v>
      </c>
      <c r="H19" s="51">
        <v>42396</v>
      </c>
      <c r="I19" s="113">
        <f>+H19-G19</f>
        <v>0</v>
      </c>
      <c r="J19" s="61">
        <v>1</v>
      </c>
      <c r="K19" s="37">
        <v>0.16700000000000001</v>
      </c>
      <c r="L19" s="38"/>
      <c r="M19" s="39"/>
      <c r="N19" s="40"/>
    </row>
    <row r="20" spans="1:14" s="41" customFormat="1" ht="26.4" outlineLevel="2">
      <c r="A20" s="36"/>
      <c r="B20" s="36"/>
      <c r="C20" s="85"/>
      <c r="D20" s="87"/>
      <c r="E20" s="76" t="s">
        <v>48</v>
      </c>
      <c r="F20" s="49"/>
      <c r="G20" s="51">
        <v>42397</v>
      </c>
      <c r="H20" s="51">
        <v>42397</v>
      </c>
      <c r="I20" s="113">
        <f t="shared" ref="I20:I24" si="1">+H20-G20</f>
        <v>0</v>
      </c>
      <c r="J20" s="61">
        <v>1</v>
      </c>
      <c r="K20" s="37">
        <v>0.16700000000000001</v>
      </c>
      <c r="L20" s="38"/>
      <c r="M20" s="39"/>
      <c r="N20" s="40"/>
    </row>
    <row r="21" spans="1:14" s="41" customFormat="1" ht="13.2" outlineLevel="2">
      <c r="A21" s="36"/>
      <c r="B21" s="36"/>
      <c r="C21" s="85"/>
      <c r="D21" s="87"/>
      <c r="E21" s="76" t="s">
        <v>49</v>
      </c>
      <c r="F21" s="49"/>
      <c r="G21" s="51">
        <v>42396</v>
      </c>
      <c r="H21" s="51">
        <v>42398</v>
      </c>
      <c r="I21" s="113">
        <f t="shared" si="1"/>
        <v>2</v>
      </c>
      <c r="J21" s="61">
        <v>3</v>
      </c>
      <c r="K21" s="37">
        <v>0.16700000000000001</v>
      </c>
      <c r="L21" s="38"/>
      <c r="M21" s="39"/>
      <c r="N21" s="40"/>
    </row>
    <row r="22" spans="1:14" s="41" customFormat="1" ht="13.2" outlineLevel="2">
      <c r="A22" s="36"/>
      <c r="B22" s="36"/>
      <c r="C22" s="85"/>
      <c r="D22" s="87"/>
      <c r="E22" s="76" t="s">
        <v>43</v>
      </c>
      <c r="F22" s="49"/>
      <c r="G22" s="51">
        <v>42401</v>
      </c>
      <c r="H22" s="51">
        <v>42401</v>
      </c>
      <c r="I22" s="113">
        <f t="shared" si="1"/>
        <v>0</v>
      </c>
      <c r="J22" s="61">
        <v>1</v>
      </c>
      <c r="K22" s="37">
        <v>0.16700000000000001</v>
      </c>
      <c r="L22" s="38"/>
      <c r="M22" s="39"/>
      <c r="N22" s="40"/>
    </row>
    <row r="23" spans="1:14" s="41" customFormat="1" ht="39.6" outlineLevel="2">
      <c r="A23" s="36"/>
      <c r="B23" s="36"/>
      <c r="C23" s="85"/>
      <c r="D23" s="87"/>
      <c r="E23" s="76" t="s">
        <v>50</v>
      </c>
      <c r="F23" s="49"/>
      <c r="G23" s="51">
        <v>42402</v>
      </c>
      <c r="H23" s="51">
        <v>42402</v>
      </c>
      <c r="I23" s="113">
        <f t="shared" si="1"/>
        <v>0</v>
      </c>
      <c r="J23" s="61">
        <v>1</v>
      </c>
      <c r="K23" s="37">
        <v>0.16700000000000001</v>
      </c>
      <c r="L23" s="38"/>
      <c r="M23" s="39"/>
      <c r="N23" s="40"/>
    </row>
    <row r="24" spans="1:14" s="41" customFormat="1" ht="26.4" outlineLevel="2">
      <c r="A24" s="36"/>
      <c r="B24" s="36"/>
      <c r="C24" s="74"/>
      <c r="D24" s="87"/>
      <c r="E24" s="76" t="s">
        <v>41</v>
      </c>
      <c r="F24" s="49"/>
      <c r="G24" s="51">
        <v>42402</v>
      </c>
      <c r="H24" s="51">
        <v>42403</v>
      </c>
      <c r="I24" s="113">
        <f t="shared" si="1"/>
        <v>1</v>
      </c>
      <c r="J24" s="61">
        <v>2</v>
      </c>
      <c r="K24" s="37">
        <v>0.16700000000000001</v>
      </c>
      <c r="L24" s="38"/>
      <c r="M24" s="39"/>
      <c r="N24" s="40"/>
    </row>
    <row r="25" spans="1:14" s="41" customFormat="1" ht="39.6" outlineLevel="1">
      <c r="A25" s="36"/>
      <c r="B25" s="106"/>
      <c r="C25" s="115" t="s">
        <v>45</v>
      </c>
      <c r="D25" s="116"/>
      <c r="E25" s="117"/>
      <c r="F25" s="105" t="s">
        <v>105</v>
      </c>
      <c r="G25" s="109">
        <v>42404</v>
      </c>
      <c r="H25" s="118">
        <v>42496</v>
      </c>
      <c r="I25" s="110">
        <f>+H25-G25</f>
        <v>92</v>
      </c>
      <c r="J25" s="110">
        <v>47</v>
      </c>
      <c r="K25" s="111">
        <f>+SUM(K26:K31)</f>
        <v>1.002</v>
      </c>
      <c r="L25" s="38"/>
      <c r="M25" s="39"/>
      <c r="N25" s="40"/>
    </row>
    <row r="26" spans="1:14" s="41" customFormat="1" ht="13.2" outlineLevel="2">
      <c r="A26" s="36"/>
      <c r="B26" s="36"/>
      <c r="C26" s="74"/>
      <c r="D26" s="85"/>
      <c r="E26" s="75" t="s">
        <v>34</v>
      </c>
      <c r="F26" s="49"/>
      <c r="G26" s="51">
        <v>42404</v>
      </c>
      <c r="H26" s="51">
        <v>42405</v>
      </c>
      <c r="I26" s="113">
        <f>+H26-G26</f>
        <v>1</v>
      </c>
      <c r="J26" s="61">
        <v>2</v>
      </c>
      <c r="K26" s="37">
        <v>0.16700000000000001</v>
      </c>
      <c r="L26" s="38"/>
      <c r="M26" s="39"/>
      <c r="N26" s="40"/>
    </row>
    <row r="27" spans="1:14" s="41" customFormat="1" ht="26.4" outlineLevel="2">
      <c r="A27" s="36"/>
      <c r="B27" s="36"/>
      <c r="C27" s="84"/>
      <c r="D27" s="85"/>
      <c r="E27" s="76" t="s">
        <v>41</v>
      </c>
      <c r="F27" s="49"/>
      <c r="G27" s="51">
        <v>42405</v>
      </c>
      <c r="H27" s="51">
        <v>42405</v>
      </c>
      <c r="I27" s="113">
        <f t="shared" ref="I27:I31" si="2">+H27-G27</f>
        <v>0</v>
      </c>
      <c r="J27" s="61">
        <v>1</v>
      </c>
      <c r="K27" s="37">
        <v>0.16700000000000001</v>
      </c>
      <c r="L27" s="38"/>
      <c r="M27" s="39"/>
      <c r="N27" s="40"/>
    </row>
    <row r="28" spans="1:14" s="41" customFormat="1" ht="26.4" outlineLevel="2">
      <c r="A28" s="36"/>
      <c r="B28" s="36"/>
      <c r="C28" s="85"/>
      <c r="D28" s="85"/>
      <c r="E28" s="75" t="s">
        <v>51</v>
      </c>
      <c r="F28" s="49" t="s">
        <v>106</v>
      </c>
      <c r="G28" s="77">
        <v>42408</v>
      </c>
      <c r="H28" s="77">
        <v>42412</v>
      </c>
      <c r="I28" s="113">
        <f t="shared" si="2"/>
        <v>4</v>
      </c>
      <c r="J28" s="61">
        <v>5</v>
      </c>
      <c r="K28" s="37">
        <v>0.16700000000000001</v>
      </c>
      <c r="L28" s="38"/>
      <c r="M28" s="39"/>
      <c r="N28" s="40"/>
    </row>
    <row r="29" spans="1:14" s="41" customFormat="1" ht="13.2" outlineLevel="2">
      <c r="A29" s="36"/>
      <c r="B29" s="36"/>
      <c r="C29" s="85"/>
      <c r="D29" s="85"/>
      <c r="E29" s="75" t="s">
        <v>31</v>
      </c>
      <c r="F29" s="49"/>
      <c r="G29" s="77">
        <v>42457</v>
      </c>
      <c r="H29" s="77">
        <v>42459</v>
      </c>
      <c r="I29" s="113">
        <f t="shared" si="2"/>
        <v>2</v>
      </c>
      <c r="J29" s="61">
        <v>3</v>
      </c>
      <c r="K29" s="37">
        <v>0.16700000000000001</v>
      </c>
      <c r="L29" s="38"/>
      <c r="M29" s="39"/>
      <c r="N29" s="40"/>
    </row>
    <row r="30" spans="1:14" s="41" customFormat="1" ht="39.6" outlineLevel="2">
      <c r="A30" s="36"/>
      <c r="B30" s="36"/>
      <c r="C30" s="85"/>
      <c r="D30" s="85"/>
      <c r="E30" s="75" t="s">
        <v>53</v>
      </c>
      <c r="F30" s="49"/>
      <c r="G30" s="77">
        <v>42460</v>
      </c>
      <c r="H30" s="77">
        <v>42468</v>
      </c>
      <c r="I30" s="113">
        <f t="shared" si="2"/>
        <v>8</v>
      </c>
      <c r="J30" s="61">
        <v>7</v>
      </c>
      <c r="K30" s="37">
        <v>0.16700000000000001</v>
      </c>
      <c r="L30" s="38"/>
      <c r="M30" s="39"/>
      <c r="N30" s="40"/>
    </row>
    <row r="31" spans="1:14" s="41" customFormat="1" ht="39.6">
      <c r="A31" s="36"/>
      <c r="B31" s="36"/>
      <c r="C31" s="85"/>
      <c r="D31" s="85"/>
      <c r="E31" s="75" t="s">
        <v>112</v>
      </c>
      <c r="F31" s="49" t="s">
        <v>107</v>
      </c>
      <c r="G31" s="77">
        <v>42472</v>
      </c>
      <c r="H31" s="77">
        <v>42496</v>
      </c>
      <c r="I31" s="113">
        <f t="shared" si="2"/>
        <v>24</v>
      </c>
      <c r="J31" s="61">
        <v>40</v>
      </c>
      <c r="K31" s="37">
        <v>0.16700000000000001</v>
      </c>
      <c r="L31" s="38"/>
      <c r="M31" s="39"/>
      <c r="N31" s="40"/>
    </row>
    <row r="32" spans="1:14" s="59" customFormat="1" ht="53.4" customHeight="1">
      <c r="A32" s="57"/>
      <c r="B32" s="119" t="s">
        <v>52</v>
      </c>
      <c r="C32" s="106"/>
      <c r="D32" s="106"/>
      <c r="E32" s="120"/>
      <c r="F32" s="105" t="s">
        <v>123</v>
      </c>
      <c r="G32" s="121">
        <v>42842</v>
      </c>
      <c r="H32" s="121">
        <v>43007</v>
      </c>
      <c r="I32" s="110">
        <f>+H32-G32</f>
        <v>165</v>
      </c>
      <c r="J32" s="110">
        <v>118</v>
      </c>
      <c r="K32" s="111">
        <v>0</v>
      </c>
      <c r="L32" s="52"/>
      <c r="M32" s="53"/>
      <c r="N32" s="58"/>
    </row>
    <row r="33" spans="1:32" s="59" customFormat="1" ht="15">
      <c r="A33" s="57"/>
      <c r="B33" s="50"/>
      <c r="C33" s="85"/>
      <c r="D33" s="85"/>
      <c r="E33" s="126" t="s">
        <v>113</v>
      </c>
      <c r="F33" s="49"/>
      <c r="G33" s="51">
        <v>42842</v>
      </c>
      <c r="H33" s="51">
        <v>43007</v>
      </c>
      <c r="I33" s="127">
        <f>+H33-G33</f>
        <v>165</v>
      </c>
      <c r="J33" s="61">
        <v>118</v>
      </c>
      <c r="K33" s="37">
        <v>0</v>
      </c>
      <c r="L33" s="52"/>
      <c r="M33" s="53"/>
      <c r="N33" s="58"/>
    </row>
    <row r="34" spans="1:32" s="59" customFormat="1" ht="15">
      <c r="A34" s="57"/>
      <c r="B34" s="50"/>
      <c r="C34" s="85"/>
      <c r="D34" s="85"/>
      <c r="E34" s="126" t="s">
        <v>115</v>
      </c>
      <c r="F34" s="49"/>
      <c r="G34" s="51">
        <v>42919</v>
      </c>
      <c r="H34" s="51">
        <v>42923</v>
      </c>
      <c r="I34" s="127">
        <f t="shared" ref="I34:I42" si="3">+H34-G34</f>
        <v>4</v>
      </c>
      <c r="J34" s="61">
        <v>5</v>
      </c>
      <c r="K34" s="37">
        <v>0</v>
      </c>
      <c r="L34" s="52"/>
      <c r="M34" s="53"/>
      <c r="N34" s="58"/>
    </row>
    <row r="35" spans="1:32" s="59" customFormat="1" ht="15">
      <c r="A35" s="57"/>
      <c r="B35" s="50"/>
      <c r="C35" s="85"/>
      <c r="D35" s="85"/>
      <c r="E35" s="126" t="s">
        <v>114</v>
      </c>
      <c r="F35" s="49"/>
      <c r="G35" s="51">
        <v>42842</v>
      </c>
      <c r="H35" s="51">
        <v>43007</v>
      </c>
      <c r="I35" s="127">
        <f t="shared" si="3"/>
        <v>165</v>
      </c>
      <c r="J35" s="61">
        <v>118</v>
      </c>
      <c r="K35" s="37">
        <v>0</v>
      </c>
      <c r="L35" s="52"/>
      <c r="M35" s="53"/>
      <c r="N35" s="58"/>
    </row>
    <row r="36" spans="1:32" s="59" customFormat="1" ht="15">
      <c r="A36" s="57"/>
      <c r="B36" s="50"/>
      <c r="C36" s="85"/>
      <c r="D36" s="85"/>
      <c r="E36" s="126" t="s">
        <v>119</v>
      </c>
      <c r="F36" s="49"/>
      <c r="G36" s="51">
        <v>42842</v>
      </c>
      <c r="H36" s="51">
        <v>42948</v>
      </c>
      <c r="I36" s="127">
        <f t="shared" si="3"/>
        <v>106</v>
      </c>
      <c r="J36" s="61">
        <v>75</v>
      </c>
      <c r="K36" s="37">
        <v>0</v>
      </c>
      <c r="L36" s="52"/>
      <c r="M36" s="53"/>
      <c r="N36" s="58"/>
    </row>
    <row r="37" spans="1:32" s="59" customFormat="1" ht="15">
      <c r="A37" s="57"/>
      <c r="B37" s="50"/>
      <c r="C37" s="85"/>
      <c r="D37" s="85"/>
      <c r="E37" s="126" t="s">
        <v>117</v>
      </c>
      <c r="F37" s="49"/>
      <c r="G37" s="51">
        <v>42986</v>
      </c>
      <c r="H37" s="51">
        <v>42993</v>
      </c>
      <c r="I37" s="127">
        <f t="shared" si="3"/>
        <v>7</v>
      </c>
      <c r="J37" s="61">
        <v>5</v>
      </c>
      <c r="K37" s="37">
        <v>0</v>
      </c>
      <c r="L37" s="52"/>
      <c r="M37" s="53"/>
      <c r="N37" s="58"/>
    </row>
    <row r="38" spans="1:32" s="59" customFormat="1" ht="15">
      <c r="A38" s="57"/>
      <c r="B38" s="50"/>
      <c r="C38" s="85"/>
      <c r="D38" s="85"/>
      <c r="E38" s="126" t="s">
        <v>120</v>
      </c>
      <c r="F38" s="49"/>
      <c r="G38" s="51">
        <v>42975</v>
      </c>
      <c r="H38" s="51">
        <v>42979</v>
      </c>
      <c r="I38" s="127">
        <f t="shared" si="3"/>
        <v>4</v>
      </c>
      <c r="J38" s="61">
        <v>5</v>
      </c>
      <c r="K38" s="37">
        <v>0</v>
      </c>
      <c r="L38" s="52"/>
      <c r="M38" s="53"/>
      <c r="N38" s="58"/>
    </row>
    <row r="39" spans="1:32" s="59" customFormat="1" ht="15">
      <c r="A39" s="57"/>
      <c r="B39" s="50"/>
      <c r="C39" s="85"/>
      <c r="D39" s="85"/>
      <c r="E39" s="126" t="s">
        <v>116</v>
      </c>
      <c r="F39" s="49"/>
      <c r="G39" s="51">
        <v>42979</v>
      </c>
      <c r="H39" s="51">
        <v>43000</v>
      </c>
      <c r="I39" s="127">
        <f t="shared" si="3"/>
        <v>21</v>
      </c>
      <c r="J39" s="61">
        <v>16</v>
      </c>
      <c r="K39" s="37">
        <v>0</v>
      </c>
      <c r="L39" s="52"/>
      <c r="M39" s="53"/>
      <c r="N39" s="58"/>
    </row>
    <row r="40" spans="1:32" s="59" customFormat="1" ht="15">
      <c r="A40" s="57"/>
      <c r="B40" s="50"/>
      <c r="C40" s="85"/>
      <c r="D40" s="85"/>
      <c r="E40" s="126" t="s">
        <v>121</v>
      </c>
      <c r="F40" s="49"/>
      <c r="G40" s="51">
        <v>42968</v>
      </c>
      <c r="H40" s="51">
        <v>42986</v>
      </c>
      <c r="I40" s="127">
        <f t="shared" si="3"/>
        <v>18</v>
      </c>
      <c r="J40" s="61">
        <v>15</v>
      </c>
      <c r="K40" s="37">
        <v>0</v>
      </c>
      <c r="L40" s="52"/>
      <c r="M40" s="53"/>
      <c r="N40" s="58"/>
    </row>
    <row r="41" spans="1:32" s="59" customFormat="1" ht="15">
      <c r="A41" s="57"/>
      <c r="B41" s="50"/>
      <c r="C41" s="85"/>
      <c r="D41" s="85"/>
      <c r="E41" s="126" t="s">
        <v>122</v>
      </c>
      <c r="F41" s="49"/>
      <c r="G41" s="51">
        <v>42968</v>
      </c>
      <c r="H41" s="51">
        <v>42986</v>
      </c>
      <c r="I41" s="127">
        <f t="shared" si="3"/>
        <v>18</v>
      </c>
      <c r="J41" s="61">
        <v>15</v>
      </c>
      <c r="K41" s="37">
        <v>0</v>
      </c>
      <c r="L41" s="52"/>
      <c r="M41" s="53"/>
      <c r="N41" s="58"/>
    </row>
    <row r="42" spans="1:32" s="59" customFormat="1" ht="15">
      <c r="A42" s="57"/>
      <c r="B42" s="50"/>
      <c r="C42" s="85"/>
      <c r="D42" s="85"/>
      <c r="E42" s="126" t="s">
        <v>118</v>
      </c>
      <c r="F42" s="49"/>
      <c r="G42" s="51">
        <v>43007</v>
      </c>
      <c r="H42" s="51">
        <v>43007</v>
      </c>
      <c r="I42" s="127">
        <f t="shared" si="3"/>
        <v>0</v>
      </c>
      <c r="J42" s="61">
        <v>1</v>
      </c>
      <c r="K42" s="37">
        <v>0</v>
      </c>
      <c r="L42" s="52"/>
      <c r="M42" s="53"/>
      <c r="N42" s="58"/>
    </row>
    <row r="43" spans="1:32" ht="13.8">
      <c r="E43" s="78"/>
      <c r="F43" s="78"/>
      <c r="G43" s="78"/>
      <c r="H43" s="78"/>
      <c r="I43" s="78"/>
      <c r="J43" s="78"/>
      <c r="K43" s="62"/>
      <c r="L43" s="62"/>
      <c r="M43" s="62"/>
      <c r="N43" s="62"/>
      <c r="O43" s="62"/>
      <c r="P43" s="62"/>
      <c r="Q43" s="54"/>
    </row>
    <row r="44" spans="1:32" s="54" customFormat="1" ht="13.8">
      <c r="C44" s="78"/>
      <c r="D44" s="78"/>
      <c r="E44" s="78"/>
      <c r="F44" s="78"/>
      <c r="G44" s="78"/>
      <c r="H44" s="78"/>
      <c r="I44" s="78"/>
      <c r="J44" s="78"/>
      <c r="K44" s="55"/>
      <c r="L44" s="55"/>
      <c r="M44" s="55"/>
      <c r="N44" s="56"/>
    </row>
    <row r="45" spans="1:32" ht="27" customHeight="1">
      <c r="E45" s="160" t="s">
        <v>26</v>
      </c>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2"/>
    </row>
    <row r="46" spans="1:32" ht="27" customHeight="1">
      <c r="E46" s="163"/>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5"/>
    </row>
    <row r="47" spans="1:32" ht="27" customHeight="1">
      <c r="E47" s="163"/>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5"/>
    </row>
    <row r="48" spans="1:32" ht="27" customHeight="1">
      <c r="E48" s="163"/>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5"/>
    </row>
    <row r="49" spans="5:32" ht="27" customHeight="1">
      <c r="E49" s="163"/>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5"/>
    </row>
    <row r="50" spans="5:32" ht="27" customHeight="1">
      <c r="E50" s="163"/>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5"/>
    </row>
    <row r="51" spans="5:32" ht="27" customHeight="1">
      <c r="E51" s="163"/>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5"/>
    </row>
    <row r="52" spans="5:32" ht="27" customHeight="1">
      <c r="E52" s="166"/>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8"/>
    </row>
  </sheetData>
  <mergeCells count="2">
    <mergeCell ref="E45:AF52"/>
    <mergeCell ref="A2:K5"/>
  </mergeCells>
  <conditionalFormatting sqref="K44:N44">
    <cfRule type="expression" dxfId="0" priority="4">
      <formula>TRUE</formula>
    </cfRule>
  </conditionalFormatting>
  <pageMargins left="0.45" right="0.45" top="0.5" bottom="0.5" header="0.3" footer="0.3"/>
  <pageSetup scale="4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
  <sheetViews>
    <sheetView tabSelected="1" topLeftCell="A4" workbookViewId="0">
      <selection activeCell="D6" sqref="D6"/>
    </sheetView>
  </sheetViews>
  <sheetFormatPr baseColWidth="10" defaultColWidth="12.44140625" defaultRowHeight="15.6"/>
  <cols>
    <col min="1" max="1" width="12.44140625" style="1"/>
    <col min="2" max="2" width="33" style="10" customWidth="1"/>
    <col min="3" max="3" width="39.6640625" style="1" customWidth="1"/>
    <col min="4" max="4" width="33" style="1" customWidth="1"/>
    <col min="5" max="5" width="37.44140625" style="1" customWidth="1"/>
    <col min="6" max="16384" width="12.44140625" style="1"/>
  </cols>
  <sheetData>
    <row r="1" spans="2:5">
      <c r="B1" s="181" t="s">
        <v>9</v>
      </c>
      <c r="C1" s="181"/>
      <c r="D1" s="181"/>
      <c r="E1" s="181"/>
    </row>
    <row r="2" spans="2:5" ht="16.2" thickBot="1">
      <c r="B2" s="182"/>
      <c r="C2" s="182"/>
      <c r="D2" s="182"/>
      <c r="E2" s="182"/>
    </row>
    <row r="3" spans="2:5" ht="186" customHeight="1">
      <c r="B3" s="2" t="s">
        <v>19</v>
      </c>
      <c r="C3" s="47" t="s">
        <v>92</v>
      </c>
      <c r="D3" s="3" t="s">
        <v>90</v>
      </c>
      <c r="E3" s="123">
        <v>43007</v>
      </c>
    </row>
    <row r="4" spans="2:5" ht="110.4">
      <c r="B4" s="4" t="s">
        <v>20</v>
      </c>
      <c r="C4" s="32" t="s">
        <v>108</v>
      </c>
      <c r="D4" s="5" t="s">
        <v>21</v>
      </c>
      <c r="E4" s="48" t="s">
        <v>109</v>
      </c>
    </row>
    <row r="5" spans="2:5" ht="81" customHeight="1">
      <c r="B5" s="6" t="s">
        <v>10</v>
      </c>
      <c r="C5" s="32" t="s">
        <v>91</v>
      </c>
      <c r="D5" s="5" t="s">
        <v>11</v>
      </c>
      <c r="E5" s="104" t="s">
        <v>102</v>
      </c>
    </row>
    <row r="6" spans="2:5" ht="75" customHeight="1">
      <c r="B6" s="6" t="s">
        <v>22</v>
      </c>
      <c r="C6" s="124">
        <v>42615</v>
      </c>
      <c r="D6" s="5" t="s">
        <v>12</v>
      </c>
      <c r="E6" s="125">
        <v>0.55000000000000004</v>
      </c>
    </row>
    <row r="7" spans="2:5" ht="75" customHeight="1" thickBot="1">
      <c r="B7" s="4" t="s">
        <v>28</v>
      </c>
      <c r="C7" s="46" t="s">
        <v>110</v>
      </c>
      <c r="D7" s="33" t="s">
        <v>29</v>
      </c>
      <c r="E7" s="34" t="s">
        <v>30</v>
      </c>
    </row>
    <row r="8" spans="2:5" ht="27" customHeight="1">
      <c r="B8" s="183" t="s">
        <v>13</v>
      </c>
      <c r="C8" s="184"/>
      <c r="D8" s="184" t="s">
        <v>14</v>
      </c>
      <c r="E8" s="185"/>
    </row>
    <row r="9" spans="2:5" ht="200.4" customHeight="1">
      <c r="B9" s="186" t="s">
        <v>126</v>
      </c>
      <c r="C9" s="187"/>
      <c r="D9" s="188" t="s">
        <v>125</v>
      </c>
      <c r="E9" s="189"/>
    </row>
    <row r="10" spans="2:5" ht="99" customHeight="1">
      <c r="B10" s="7" t="s">
        <v>32</v>
      </c>
      <c r="C10" s="8" t="s">
        <v>27</v>
      </c>
      <c r="D10" s="170" t="s">
        <v>15</v>
      </c>
      <c r="E10" s="171"/>
    </row>
    <row r="11" spans="2:5" ht="69.900000000000006" customHeight="1">
      <c r="B11" s="9" t="s">
        <v>16</v>
      </c>
      <c r="C11" s="8" t="s">
        <v>27</v>
      </c>
      <c r="D11" s="170" t="s">
        <v>15</v>
      </c>
      <c r="E11" s="171"/>
    </row>
    <row r="12" spans="2:5" ht="27" customHeight="1">
      <c r="B12" s="172" t="s">
        <v>17</v>
      </c>
      <c r="C12" s="173"/>
      <c r="D12" s="173"/>
      <c r="E12" s="174"/>
    </row>
    <row r="13" spans="2:5" ht="126" customHeight="1" thickBot="1">
      <c r="B13" s="175" t="s">
        <v>124</v>
      </c>
      <c r="C13" s="176"/>
      <c r="D13" s="176"/>
      <c r="E13" s="177"/>
    </row>
    <row r="14" spans="2:5" ht="33" customHeight="1" thickBot="1">
      <c r="B14" s="178" t="s">
        <v>18</v>
      </c>
      <c r="C14" s="179"/>
      <c r="D14" s="179"/>
      <c r="E14" s="180"/>
    </row>
  </sheetData>
  <mergeCells count="10">
    <mergeCell ref="D11:E11"/>
    <mergeCell ref="B12:E12"/>
    <mergeCell ref="B13:E13"/>
    <mergeCell ref="B14:E14"/>
    <mergeCell ref="B1:E2"/>
    <mergeCell ref="B8:C8"/>
    <mergeCell ref="D8:E8"/>
    <mergeCell ref="B9:C9"/>
    <mergeCell ref="D9:E9"/>
    <mergeCell ref="D10:E10"/>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Grupo de Interés Económico</vt:lpstr>
      <vt:lpstr>I parte</vt:lpstr>
      <vt:lpstr>II parte</vt:lpstr>
      <vt:lpstr>seguimiento</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Gabriela Amador Mata</cp:lastModifiedBy>
  <cp:lastPrinted>2010-11-30T15:49:51Z</cp:lastPrinted>
  <dcterms:created xsi:type="dcterms:W3CDTF">2010-11-15T21:21:09Z</dcterms:created>
  <dcterms:modified xsi:type="dcterms:W3CDTF">2016-09-02T16:24:29Z</dcterms:modified>
</cp:coreProperties>
</file>