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mador\AppData\Local\Microsoft\Windows\INetCache\Content.Outlook\T33NP56X\"/>
    </mc:Choice>
  </mc:AlternateContent>
  <bookViews>
    <workbookView xWindow="0" yWindow="0" windowWidth="19200" windowHeight="6030" activeTab="3"/>
  </bookViews>
  <sheets>
    <sheet name="Grupo de Interés Económico" sheetId="11" r:id="rId1"/>
    <sheet name="I parte" sheetId="16" r:id="rId2"/>
    <sheet name="II parte" sheetId="7" r:id="rId3"/>
    <sheet name="seguimiento (2)" sheetId="17" r:id="rId4"/>
  </sheets>
  <definedNames>
    <definedName name="A">#REF!</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 localSheetId="3">(#REF!=MEDIAN(#REF!,#REF!,#REF!+#REF!)*(#REF!&gt;0))*((#REF!&lt;(INT(#REF!+#REF!*#REF!)))+(#REF!=#REF!))*(#REF!&gt;0)</definedName>
    <definedName name="ExcesoPorcentajeCompletado">(#REF!=MEDIAN(#REF!,#REF!,#REF!+#REF!)*(#REF!&gt;0))*((#REF!&lt;(INT(#REF!+#REF!*#REF!)))+(#REF!=#REF!))*(#REF!&gt;0)</definedName>
    <definedName name="ExcesoReal" localSheetId="0">'Grupo de Interés Económico'!PeríodoReal*(#REF!&gt;0)</definedName>
    <definedName name="ExcesoReal" localSheetId="1">'I parte'!PeríodoReal*(#REF!&gt;0)</definedName>
    <definedName name="ExcesoReal" localSheetId="2">'II parte'!PeríodoReal*('II parte'!$L1&gt;0)</definedName>
    <definedName name="ExcesoReal" localSheetId="3">'seguimiento (2)'!PeríodoReal*(#REF!&gt;0)</definedName>
    <definedName name="ExcesoReal">PeríodoReal*(#REF!&gt;0)</definedName>
    <definedName name="Informaci">#REF!=MEDIAN(#REF!,#REF!,#REF!+#REF!-1)</definedName>
    <definedName name="Informaciòn">('Grupo de Interés Económico'!PeríodoReal*(#REF!&gt;0))*Informaci</definedName>
    <definedName name="período_seleccionado" localSheetId="0">#REF!</definedName>
    <definedName name="período_seleccionado" localSheetId="1">#REF!</definedName>
    <definedName name="período_seleccionado" localSheetId="2">'II parte'!#REF!</definedName>
    <definedName name="período_seleccionado" localSheetId="3">#REF!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 localSheetId="3">#REF!=MEDIAN(#REF!,#REF!,#REF!+#REF!-1)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 localSheetId="3">#REF!=MEDIAN(#REF!,#REF!,#REF!+#REF!-1)</definedName>
    <definedName name="PeríodoReal">#REF!=MEDIAN(#REF!,#REF!,#REF!+#REF!-1)</definedName>
    <definedName name="Plan" localSheetId="0">'Grupo de Interés Económico'!PeríodoEnPlan*(#REF!&gt;0)</definedName>
    <definedName name="Plan" localSheetId="1">'I parte'!PeríodoEnPlan*(#REF!&gt;0)</definedName>
    <definedName name="Plan" localSheetId="2">'II parte'!PeríodoEnPlan*('II parte'!$I1&gt;0)</definedName>
    <definedName name="Plan" localSheetId="3">'seguimiento (2)'!PeríodoEnPlan*(#REF!&gt;0)</definedName>
    <definedName name="Plan">PeríodoEnPlan*(#REF!&gt;0)</definedName>
    <definedName name="PorcentajeCompletado" localSheetId="0">'Grupo de Interés Económico'!ExcesoPorcentajeCompletado*'Grupo de Interés Económico'!PeríodoEnPlan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 localSheetId="3">'seguimiento (2)'!ExcesoPorcentajeCompletado*'seguimiento (2)'!PeríodoEnPlan</definedName>
    <definedName name="PorcentajeCompletado">ExcesoPorcentajeCompletado*PeríodoEnPlan</definedName>
    <definedName name="Real" localSheetId="0">('Grupo de Interés Económico'!PeríodoReal*(#REF!&gt;0))*'Grupo de Interés Económico'!PeríodoEnPlan</definedName>
    <definedName name="Real" localSheetId="1">('I parte'!PeríodoReal*(#REF!&gt;0))*'I parte'!PeríodoEnPlan</definedName>
    <definedName name="Real" localSheetId="2">('II parte'!PeríodoReal*('II parte'!$L1&gt;0))*'II parte'!PeríodoEnPlan</definedName>
    <definedName name="Real" localSheetId="3">('seguimiento (2)'!PeríodoReal*(#REF!&gt;0))*'seguimiento (2)'!PeríodoEnPlan</definedName>
    <definedName name="Real">(PeríodoReal*(#REF!&gt;0))*PeríodoEnPlan</definedName>
    <definedName name="yyyyy">#REF!=MEDIAN(#REF!,#REF!,#REF!+#REF!-1)</definedName>
  </definedNames>
  <calcPr calcId="152511"/>
</workbook>
</file>

<file path=xl/calcChain.xml><?xml version="1.0" encoding="utf-8"?>
<calcChain xmlns="http://schemas.openxmlformats.org/spreadsheetml/2006/main">
  <c r="E6" i="17" l="1"/>
  <c r="H9" i="7"/>
  <c r="E3" i="17"/>
  <c r="J9" i="7" l="1"/>
  <c r="G32" i="7"/>
  <c r="H32" i="7"/>
  <c r="I32" i="7" l="1"/>
  <c r="I33" i="7"/>
  <c r="I9" i="7" l="1"/>
  <c r="I25" i="7" l="1"/>
  <c r="I10" i="7"/>
  <c r="I18" i="7"/>
  <c r="I34" i="7" l="1"/>
  <c r="I35" i="7"/>
  <c r="I36" i="7"/>
  <c r="I37" i="7"/>
  <c r="I38" i="7"/>
  <c r="D17" i="16"/>
  <c r="I27" i="7"/>
  <c r="I28" i="7"/>
  <c r="I29" i="7"/>
  <c r="I30" i="7"/>
  <c r="I31" i="7"/>
  <c r="I26" i="7"/>
  <c r="I20" i="7"/>
  <c r="I21" i="7"/>
  <c r="I22" i="7"/>
  <c r="I23" i="7"/>
  <c r="I24" i="7"/>
  <c r="I19" i="7"/>
  <c r="I12" i="7"/>
  <c r="I13" i="7"/>
  <c r="I14" i="7"/>
  <c r="I15" i="7"/>
  <c r="I16" i="7"/>
  <c r="I17" i="7"/>
  <c r="I11" i="7"/>
  <c r="K25" i="7" l="1"/>
  <c r="K18" i="7" l="1"/>
  <c r="K15" i="7"/>
  <c r="K11" i="7"/>
  <c r="K10" i="7" l="1"/>
  <c r="B17" i="16"/>
  <c r="E17" i="16" l="1"/>
</calcChain>
</file>

<file path=xl/sharedStrings.xml><?xml version="1.0" encoding="utf-8"?>
<sst xmlns="http://schemas.openxmlformats.org/spreadsheetml/2006/main" count="130" uniqueCount="124">
  <si>
    <t>HOJA DE RUTA</t>
  </si>
  <si>
    <t xml:space="preserve">IMPACTO: </t>
  </si>
  <si>
    <t>Fecha de inicio</t>
  </si>
  <si>
    <t>Porcentaje de avance</t>
  </si>
  <si>
    <t>Fecha final</t>
  </si>
  <si>
    <t>INICIO</t>
  </si>
  <si>
    <t>FINAL</t>
  </si>
  <si>
    <t>DURACIÓN</t>
  </si>
  <si>
    <t>No.</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</si>
  <si>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</si>
  <si>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</si>
  <si>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</si>
  <si>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</si>
  <si>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</si>
  <si>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</si>
  <si>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</si>
  <si>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</si>
  <si>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</si>
  <si>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</si>
  <si>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</si>
  <si>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</si>
  <si>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AVANCE CUALITATIVO:</t>
  </si>
  <si>
    <t>Ajuste de la propuesta con las observaciones</t>
  </si>
  <si>
    <t xml:space="preserve">Grupos de Interés Económico </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</si>
  <si>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</si>
  <si>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</si>
  <si>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</si>
  <si>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</si>
  <si>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</si>
  <si>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</si>
  <si>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</si>
  <si>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</si>
  <si>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</si>
  <si>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</si>
  <si>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</si>
  <si>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</si>
  <si>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Revisión del procedimiento existente. (P-SU-105)</t>
  </si>
  <si>
    <t xml:space="preserve">Reunión con el responsables del proceso </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</si>
  <si>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</si>
  <si>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</si>
  <si>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</si>
  <si>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</si>
  <si>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</si>
  <si>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</si>
  <si>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</si>
  <si>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r>
      <rPr>
        <b/>
        <sz val="11"/>
        <color rgb="FF000000"/>
        <rFont val="Arial"/>
        <family val="2"/>
      </rPr>
      <t>Nota:</t>
    </r>
    <r>
      <rPr>
        <sz val="11"/>
        <color rgb="FF000000"/>
        <rFont val="Arial"/>
        <family val="2"/>
      </rPr>
      <t xml:space="preserve"> El plazo de resolución indicado, corresponde al plazo de 1 mes que se estipula en el artículo 331 de la Ley General de Administración Pública (Ley 6227).</t>
    </r>
  </si>
  <si>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</si>
  <si>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</si>
  <si>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</si>
  <si>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</si>
  <si>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</si>
  <si>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</si>
  <si>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</si>
  <si>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</si>
  <si>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</si>
  <si>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</si>
  <si>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</si>
  <si>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</si>
  <si>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La entidad debe presentar un oficio, en el cual informará a la SUGEF de los cambios en la conformación de los grupos de interés económico, de la conformación de nuevos grupos y la eliminación de grupos existentes a más tardar el último día del mes en que se dio el cambio, conformación o eliminación.</t>
  </si>
  <si>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</si>
  <si>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</si>
  <si>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</si>
  <si>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</si>
  <si>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</si>
  <si>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</si>
  <si>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</si>
  <si>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</si>
  <si>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t>Superintendencia General de Entidades Financieras.</t>
  </si>
  <si>
    <t>Oficina Central.</t>
  </si>
  <si>
    <t>II. DOCUMENTACIÓN QUE DEBE ACOMPAÑAR LA SOLICITUD:</t>
  </si>
  <si>
    <t>30 días naturales.</t>
  </si>
  <si>
    <t>Otro: Indefinido.</t>
  </si>
  <si>
    <t>No tiene costo.</t>
  </si>
  <si>
    <t>No aplica.</t>
  </si>
  <si>
    <t>Central.</t>
  </si>
  <si>
    <t>Javier Francisco Vega Zúñiga.</t>
  </si>
  <si>
    <t>2243-5015/2243-4848.</t>
  </si>
  <si>
    <t>2243-4849.</t>
  </si>
  <si>
    <t>1. Las entidades financieras deben informar a la SUGEF, mediante nota la identificación, inclusión o exclusión de nuevos miembros de los grupos de interés económico detallando la siguiente información:
a) Identificación del integrante.
b) Apellidos y nombre, razón social.
c) Artículo vinculación.
d) Inciso vinculación.
e) Motivo inclusión o exclusión.</t>
  </si>
  <si>
    <t>EQUIPO QUE ACOMPAÑA/PARTICIPA:  Grabriela Amador Mata (gamador@sugef.fi.cr) y el resto del equipo (interdisciplinario) a elegir de acuerdo a las particularidades y especificaciones de cada uno de los trámites.</t>
  </si>
  <si>
    <t>Asignar el código de identificación a los Grupos de interés económico.</t>
  </si>
  <si>
    <t>Se le asigna un código por medio del cual se identifica al Grupo de interés económico conformado en el Sistema Financiero Nacional.</t>
  </si>
  <si>
    <t>TRÁMITE O SERVICIO: 
Asignar el código de identificación a los Grupos de interés económico.</t>
  </si>
  <si>
    <t>Dirección: San José, Santa Ana, Lindora, Parque Empresarial Forum II, edificio C.
Teléfono: 2243-4848.
Telefax:   2243-4849.
Horario de Atención: lunes a viernes, de las 8:30 a.m. a las 4:30 p.m., en jornada continua.</t>
  </si>
  <si>
    <t xml:space="preserve">1) Artículo 135 y 148 de la “Ley Orgánica del Banco Central de Costa Rica”, Ley 7558, publicada en en la Colección de Leyes y Decretos del año 1953, semestre 2, tomo 2, página 196.
2) Artículo 171, inciso n) de la "Ley Reguladora del Mercado de Valores", Ley 7732. Publicado en el Diario Oficial “La Gaceta” N°18, del 27 de enero de 1998.
3) Articulos 5, 6, 7 y 10 del Acuerdo SUGEF 5-04 "Reglamento sobre límites de crédito a personas individuales y grupos de interés económico", publicado el Diario Oficial "La Gaceta" No 227 del 19 de noviembre del 2004. </t>
  </si>
  <si>
    <t>Artículos 5, 6, 7 y 10 del Acuerdo SUGEF 5-04.</t>
  </si>
  <si>
    <t>LÍDER: Mauricio Meza Ramírez - Oficial de simplificación de trámites (mmeza@sugef.fi.cr)</t>
  </si>
  <si>
    <t xml:space="preserve">DESCRIPCIÓN DE LA REFORMA: Revisar el proceso de gestión del trámite de grupo de interés económico  a fin de simplificarlo  mediante la reducción de pasos y su semi-automatización. </t>
  </si>
  <si>
    <r>
      <t>PRÓXIMOS PASOS:  Inicio del proyecto, análisis del  trámite</t>
    </r>
    <r>
      <rPr>
        <b/>
        <i/>
        <sz val="10"/>
        <color theme="4"/>
        <rFont val="Cambria"/>
        <family val="1"/>
        <scheme val="major"/>
      </rPr>
      <t xml:space="preserve"> "Asignar el código de identificación a los Grupos de interés económico"</t>
    </r>
    <r>
      <rPr>
        <b/>
        <sz val="10"/>
        <color theme="4"/>
        <rFont val="Cambria"/>
        <family val="1"/>
        <scheme val="major"/>
      </rPr>
      <t>.</t>
    </r>
  </si>
  <si>
    <t>REQUERIMIENTO EN RECURSOS:  Personal de la SUGEF asignado al proyecto de simplificación de trámites, según la dedicación requerida,  y los recursos tecnológicos.</t>
  </si>
  <si>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</si>
  <si>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</si>
  <si>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Ana Lorena Villegas, Gabriela Amador, Luis Álvarez, Johnny Castro.</t>
  </si>
  <si>
    <t>Mauricio Meza, Javier Cascante</t>
  </si>
  <si>
    <t>COSEPRO</t>
  </si>
  <si>
    <t xml:space="preserve">Revisar el proceso de gestión del trámite de grupo de interés económico  a fin de simplificarlo  mediante la reducción de pasos y su semi-automatización. </t>
  </si>
  <si>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</si>
  <si>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Equipo responsable</t>
  </si>
  <si>
    <t>Envío para  revisión y/o aprobación de la propuesta de simplificación del trámite de Grupo de Interés Económico.</t>
  </si>
  <si>
    <t>Documentación del proyecto</t>
  </si>
  <si>
    <t>Pruebas de aceptación</t>
  </si>
  <si>
    <t>Reforma al Reglamento SUGEF 5-04</t>
  </si>
  <si>
    <t>Cambios en procedimientos</t>
  </si>
  <si>
    <t>Ana Lorena Villegas, Gabriela Amador, Luis Álvarez, Johnny Castro, Javier Vega.</t>
  </si>
  <si>
    <t>Iteraciones versión I</t>
  </si>
  <si>
    <t>Entrega de funcionalidad versión I</t>
  </si>
  <si>
    <t>ESPECIFIQUE QUÉ DOCUMENTOS:</t>
  </si>
  <si>
    <t xml:space="preserve">¿SE ADJUNTAN DOCUMENTOS  SOPORTE?
</t>
  </si>
  <si>
    <t xml:space="preserve">INDIQUE CAULES LAS ALERTAS: </t>
  </si>
  <si>
    <t>¿EXISTEN ALERTAS QUE REQUIERAN LA COLABORACIÓN DEL MEIC O DEL CONSEJO PRESIDENCIAL DE GOBIERNO?</t>
  </si>
  <si>
    <t>SI SE HAN REALIZADO AJUSTES SUSTANCIALES AL PLANIFICADOR, INDIQUE CUALES</t>
  </si>
  <si>
    <t>¿SI LA MEJORA SE CLASIFICA CON REZAGO O RIESGO DE INCUMPLIMIENTO?</t>
  </si>
  <si>
    <t>INDICAR DE MANERA RESUMIDA, LOS PRINCIPALES AVANCES</t>
  </si>
  <si>
    <t>Con rezago en lo programado (    )</t>
  </si>
  <si>
    <t>De acuerdo con lo programado (    )</t>
  </si>
  <si>
    <t>FECHA DE CUMPLIMIENTO DE LA META:</t>
  </si>
  <si>
    <t>HOJA DE REPORTE DE AVANCES DEL PLAN DE MEJORA REGULATORIA</t>
  </si>
  <si>
    <t>SUGEF</t>
  </si>
  <si>
    <t>Se cuenta con: 
1. El documento de visión del proyecto "Mejora de procesos de gestión de trámites"
2. El flujograma del proceso actual de gestión del trámite
3.Las sugerencias de mejora del proceso de gestión del trámite
4. Las sugerencias de cambio normativo
5. La aprobación del proyecto integral por parte de COSEPRO.  El día 29 de abril del 2016  COSEPRO  ratificó el proyecto de simplificación de trámites como parte de los proyectos estratégicos de SUGEF.</t>
  </si>
  <si>
    <t xml:space="preserve">☐ SI          ☐x NO      </t>
  </si>
  <si>
    <t xml:space="preserve">     ☐   INCLUSION DE NUEVAS ACTIVIDADES
     ☐   CAMBIO DE FECHAS EN LAS ACTIVIDADES
     ☐   ELIMINACION DE ACTIVIDADADES 
     ☐   OTROS (ESPECIFIQUE) ______________________</t>
  </si>
  <si>
    <t>Genaro Segura Calderón, Oficial de simplificación de trámites
gsegura@sugef.fi.cr</t>
  </si>
  <si>
    <t>Con riesgo de incumplimiento ( x  )</t>
  </si>
  <si>
    <t xml:space="preserve">INDIQUE LAS LIMITACIONES: Cambio de prioridades institucionales
INDIQUE LAS ACCIONES DE MEJORA:  Analizar el proceso (análisis de valor agregado) e incentivar la mejora que acompaña el trámite exceptuando el componente de desarrollo tecnológico.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</si>
</sst>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x14ac:knownFonts="1">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sz val="11"/>
      <name val="Arial"/>
      <family val="2"/>
    </font>
    <font>
      <b/>
      <i/>
      <sz val="10"/>
      <color theme="4"/>
      <name val="Cambria"/>
      <family val="1"/>
      <scheme val="major"/>
    </font>
    <font>
      <sz val="10"/>
      <name val="Arial"/>
      <family val="2"/>
    </font>
    <font>
      <b/>
      <sz val="10"/>
      <name val="Cambria"/>
      <family val="1"/>
    </font>
    <font>
      <sz val="10"/>
      <name val="Cambria"/>
      <family val="1"/>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6">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top/>
      <bottom style="medium">
        <color auto="1"/>
      </bottom>
      <diagonal/>
    </border>
    <border>
      <left/>
      <right style="thin">
        <color auto="1"/>
      </right>
      <top style="medium">
        <color auto="1"/>
      </top>
      <bottom style="thin">
        <color auto="1"/>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0" fillId="0" borderId="0" applyNumberFormat="0" applyFill="0" applyBorder="0" applyAlignment="0" applyProtection="0"/>
    <xf numFmtId="9" fontId="45" fillId="0" borderId="0" applyFont="0" applyFill="0" applyBorder="0" applyAlignment="0" applyProtection="0"/>
  </cellStyleXfs>
  <cellXfs count="176">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0" fillId="2" borderId="16" xfId="11" applyFont="1" applyFill="1" applyBorder="1" applyAlignment="1">
      <alignment vertical="center" wrapText="1"/>
    </xf>
    <xf numFmtId="0" fontId="10" fillId="2" borderId="0" xfId="11" applyFont="1" applyFill="1" applyAlignment="1">
      <alignment vertical="center"/>
    </xf>
    <xf numFmtId="0" fontId="13" fillId="2" borderId="0" xfId="0" applyFont="1" applyFill="1" applyAlignment="1">
      <alignment vertical="center"/>
    </xf>
    <xf numFmtId="0" fontId="15" fillId="2" borderId="0" xfId="0" applyFont="1" applyFill="1" applyAlignment="1">
      <alignment horizontal="left" vertical="center"/>
    </xf>
    <xf numFmtId="0" fontId="16" fillId="0" borderId="0" xfId="0" applyFont="1" applyAlignment="1">
      <alignment vertical="center"/>
    </xf>
    <xf numFmtId="0" fontId="14" fillId="2" borderId="14" xfId="1" applyFont="1" applyFill="1" applyBorder="1" applyAlignment="1">
      <alignment vertical="center" wrapText="1"/>
    </xf>
    <xf numFmtId="0" fontId="17" fillId="2" borderId="0" xfId="0" applyFont="1" applyFill="1" applyAlignment="1">
      <alignment horizontal="left" vertical="center"/>
    </xf>
    <xf numFmtId="164" fontId="14" fillId="2" borderId="14" xfId="1" applyNumberFormat="1" applyFont="1" applyFill="1" applyBorder="1" applyAlignment="1">
      <alignment horizontal="center" vertical="center" wrapText="1"/>
    </xf>
    <xf numFmtId="0" fontId="19" fillId="0" borderId="0" xfId="8" applyFont="1" applyProtection="1">
      <alignment horizontal="center"/>
      <protection locked="0"/>
    </xf>
    <xf numFmtId="0" fontId="19" fillId="0" borderId="0" xfId="8" applyFont="1" applyBorder="1" applyProtection="1">
      <alignment horizontal="center"/>
      <protection locked="0"/>
    </xf>
    <xf numFmtId="0" fontId="19" fillId="0" borderId="0" xfId="8" applyFont="1" applyAlignment="1" applyProtection="1">
      <alignment horizontal="center" vertical="center"/>
      <protection locked="0"/>
    </xf>
    <xf numFmtId="0" fontId="19" fillId="0" borderId="0" xfId="8" applyFont="1" applyAlignment="1" applyProtection="1">
      <alignment horizontal="center" vertical="center" wrapText="1"/>
      <protection locked="0"/>
    </xf>
    <xf numFmtId="3" fontId="20" fillId="0" borderId="2" xfId="9" applyFont="1" applyProtection="1">
      <alignment horizontal="center"/>
      <protection locked="0"/>
    </xf>
    <xf numFmtId="2" fontId="22" fillId="0" borderId="0" xfId="2" applyNumberFormat="1" applyFont="1" applyAlignment="1" applyProtection="1">
      <alignment horizontal="center"/>
      <protection locked="0"/>
    </xf>
    <xf numFmtId="164" fontId="22" fillId="0" borderId="0" xfId="2" applyNumberFormat="1" applyFont="1" applyAlignment="1" applyProtection="1">
      <alignment horizontal="center"/>
      <protection locked="0"/>
    </xf>
    <xf numFmtId="0" fontId="18" fillId="0" borderId="0" xfId="3" applyFont="1" applyAlignment="1" applyProtection="1">
      <protection locked="0"/>
    </xf>
    <xf numFmtId="0" fontId="26" fillId="0" borderId="0" xfId="2" applyFont="1" applyProtection="1">
      <alignment vertical="center"/>
      <protection locked="0"/>
    </xf>
    <xf numFmtId="0" fontId="26" fillId="0" borderId="0" xfId="2" applyFont="1" applyAlignment="1" applyProtection="1">
      <alignment horizontal="center"/>
      <protection locked="0"/>
    </xf>
    <xf numFmtId="9" fontId="23" fillId="0" borderId="0" xfId="7" applyFont="1" applyBorder="1" applyProtection="1">
      <alignment horizontal="center" vertical="center"/>
      <protection locked="0"/>
    </xf>
    <xf numFmtId="0" fontId="27" fillId="0" borderId="0" xfId="2" applyFont="1" applyProtection="1">
      <alignment vertical="center"/>
      <protection locked="0"/>
    </xf>
    <xf numFmtId="0" fontId="19" fillId="0" borderId="0" xfId="2" applyFont="1" applyAlignment="1" applyProtection="1">
      <alignment horizontal="center" vertical="center"/>
      <protection locked="0"/>
    </xf>
    <xf numFmtId="0" fontId="28" fillId="0" borderId="0" xfId="2" applyFont="1" applyBorder="1" applyAlignment="1" applyProtection="1">
      <alignment horizontal="center" vertical="center"/>
      <protection locked="0"/>
    </xf>
    <xf numFmtId="0" fontId="28" fillId="0" borderId="0" xfId="2" applyFont="1" applyAlignment="1" applyProtection="1">
      <alignment horizontal="center" vertical="center"/>
      <protection locked="0"/>
    </xf>
    <xf numFmtId="0" fontId="0" fillId="5" borderId="14" xfId="0" applyFont="1" applyFill="1" applyBorder="1" applyAlignment="1">
      <alignment horizontal="justify" vertical="center" wrapText="1"/>
    </xf>
    <xf numFmtId="0" fontId="30" fillId="0" borderId="0" xfId="6" applyFont="1" applyProtection="1">
      <alignment horizontal="left"/>
      <protection locked="0"/>
    </xf>
    <xf numFmtId="0" fontId="31" fillId="0" borderId="0" xfId="2" applyFont="1" applyProtection="1">
      <alignment vertical="center"/>
      <protection locked="0"/>
    </xf>
    <xf numFmtId="9" fontId="33" fillId="0" borderId="0" xfId="7" applyNumberFormat="1" applyFont="1" applyAlignment="1" applyProtection="1">
      <alignment horizontal="center" vertical="center"/>
      <protection locked="0"/>
    </xf>
    <xf numFmtId="2" fontId="32" fillId="0" borderId="0" xfId="2" applyNumberFormat="1" applyFont="1" applyAlignment="1" applyProtection="1">
      <alignment horizontal="center"/>
      <protection locked="0"/>
    </xf>
    <xf numFmtId="164" fontId="32" fillId="0" borderId="0" xfId="2" applyNumberFormat="1" applyFont="1" applyAlignment="1" applyProtection="1">
      <alignment horizontal="center"/>
      <protection locked="0"/>
    </xf>
    <xf numFmtId="9" fontId="33" fillId="0" borderId="0" xfId="7" applyFont="1" applyBorder="1" applyProtection="1">
      <alignment horizontal="center" vertical="center"/>
      <protection locked="0"/>
    </xf>
    <xf numFmtId="0" fontId="32" fillId="0" borderId="0" xfId="2" applyFont="1" applyProtection="1">
      <alignment vertical="center"/>
      <protection locked="0"/>
    </xf>
    <xf numFmtId="0" fontId="21" fillId="0" borderId="0" xfId="2" applyFont="1" applyProtection="1">
      <alignment vertical="center"/>
      <protection locked="0"/>
    </xf>
    <xf numFmtId="9" fontId="34" fillId="0" borderId="0" xfId="7" applyNumberFormat="1" applyFont="1" applyProtection="1">
      <alignment horizontal="center" vertical="center"/>
      <protection locked="0"/>
    </xf>
    <xf numFmtId="9" fontId="34" fillId="0" borderId="0" xfId="7" applyFont="1" applyBorder="1" applyProtection="1">
      <alignment horizontal="center" vertical="center"/>
      <protection locked="0"/>
    </xf>
    <xf numFmtId="0" fontId="22" fillId="0" borderId="0" xfId="2" applyFont="1" applyProtection="1">
      <alignment vertical="center"/>
      <protection locked="0"/>
    </xf>
    <xf numFmtId="0" fontId="31" fillId="0" borderId="0" xfId="6" applyFont="1" applyFill="1" applyAlignment="1" applyProtection="1">
      <alignment horizontal="left" vertical="center" wrapText="1"/>
      <protection locked="0"/>
    </xf>
    <xf numFmtId="0" fontId="30" fillId="0" borderId="0" xfId="2" applyFont="1" applyProtection="1">
      <alignment vertical="center"/>
      <protection locked="0"/>
    </xf>
    <xf numFmtId="14" fontId="31" fillId="0" borderId="0" xfId="6" applyNumberFormat="1" applyFont="1" applyFill="1" applyAlignment="1" applyProtection="1">
      <alignment horizontal="center" vertical="center"/>
      <protection locked="0"/>
    </xf>
    <xf numFmtId="2" fontId="22" fillId="0" borderId="0" xfId="2" applyNumberFormat="1" applyFont="1" applyAlignment="1" applyProtection="1">
      <alignment horizontal="center"/>
      <protection locked="0"/>
    </xf>
    <xf numFmtId="164" fontId="22" fillId="0" borderId="0" xfId="2" applyNumberFormat="1" applyFont="1" applyAlignment="1" applyProtection="1">
      <alignment horizontal="center"/>
      <protection locked="0"/>
    </xf>
    <xf numFmtId="0" fontId="26" fillId="0" borderId="0" xfId="2" applyFont="1" applyProtection="1">
      <alignment vertical="center"/>
      <protection locked="0"/>
    </xf>
    <xf numFmtId="0" fontId="26" fillId="0" borderId="0" xfId="2" applyFont="1" applyAlignment="1" applyProtection="1">
      <alignment horizontal="center"/>
      <protection locked="0"/>
    </xf>
    <xf numFmtId="0" fontId="26" fillId="0" borderId="0" xfId="2" applyFont="1" applyBorder="1" applyAlignment="1" applyProtection="1">
      <alignment horizontal="center"/>
      <protection locked="0"/>
    </xf>
    <xf numFmtId="0" fontId="21" fillId="0" borderId="0" xfId="2" applyFont="1" applyProtection="1">
      <alignment vertical="center"/>
      <protection locked="0"/>
    </xf>
    <xf numFmtId="9" fontId="34" fillId="0" borderId="0" xfId="7" applyFont="1" applyBorder="1" applyProtection="1">
      <alignment horizontal="center" vertical="center"/>
      <protection locked="0"/>
    </xf>
    <xf numFmtId="0" fontId="22" fillId="0" borderId="0" xfId="2" applyFont="1" applyProtection="1">
      <alignment vertical="center"/>
      <protection locked="0"/>
    </xf>
    <xf numFmtId="14" fontId="30" fillId="0" borderId="0" xfId="6" applyNumberFormat="1" applyFont="1" applyFill="1" applyAlignment="1" applyProtection="1">
      <alignment horizontal="center"/>
      <protection locked="0"/>
    </xf>
    <xf numFmtId="164" fontId="32" fillId="0" borderId="0" xfId="2" applyNumberFormat="1" applyFont="1" applyFill="1" applyAlignment="1" applyProtection="1">
      <alignment horizontal="center" vertical="center"/>
    </xf>
    <xf numFmtId="0" fontId="26" fillId="0" borderId="0" xfId="2" applyFont="1" applyBorder="1" applyProtection="1">
      <alignment vertical="center"/>
      <protection locked="0"/>
    </xf>
    <xf numFmtId="0" fontId="19" fillId="0" borderId="0" xfId="8" applyFont="1" applyFill="1" applyProtection="1">
      <alignment horizontal="center"/>
      <protection locked="0"/>
    </xf>
    <xf numFmtId="0" fontId="19" fillId="0" borderId="0" xfId="8" applyFont="1" applyFill="1" applyAlignment="1" applyProtection="1">
      <alignment horizontal="center"/>
      <protection locked="0"/>
    </xf>
    <xf numFmtId="0" fontId="19" fillId="0" borderId="0" xfId="8" applyFont="1" applyFill="1" applyAlignment="1" applyProtection="1">
      <alignment horizontal="center" vertical="center"/>
      <protection locked="0"/>
    </xf>
    <xf numFmtId="0" fontId="19" fillId="0" borderId="0" xfId="8" applyFont="1" applyFill="1" applyAlignment="1" applyProtection="1">
      <alignment horizontal="center" vertical="center" wrapText="1"/>
      <protection locked="0"/>
    </xf>
    <xf numFmtId="0" fontId="29" fillId="0" borderId="0" xfId="6" applyFont="1" applyFill="1" applyProtection="1">
      <alignment horizontal="left"/>
      <protection locked="0"/>
    </xf>
    <xf numFmtId="3" fontId="20" fillId="0" borderId="2" xfId="9" applyFont="1" applyFill="1" applyProtection="1">
      <alignment horizontal="center"/>
      <protection locked="0"/>
    </xf>
    <xf numFmtId="3" fontId="20" fillId="0" borderId="2" xfId="9" applyFont="1" applyFill="1" applyAlignment="1" applyProtection="1">
      <alignment horizontal="center"/>
      <protection locked="0"/>
    </xf>
    <xf numFmtId="3" fontId="20" fillId="0" borderId="2" xfId="9" applyFont="1" applyFill="1" applyAlignment="1" applyProtection="1">
      <alignment horizontal="center" vertical="center"/>
      <protection locked="0"/>
    </xf>
    <xf numFmtId="0" fontId="22" fillId="0" borderId="0" xfId="2" applyFont="1" applyFill="1" applyProtection="1">
      <alignment vertical="center"/>
      <protection locked="0"/>
    </xf>
    <xf numFmtId="0" fontId="21" fillId="0" borderId="0" xfId="6" applyFont="1" applyFill="1" applyProtection="1">
      <alignment horizontal="left"/>
      <protection locked="0"/>
    </xf>
    <xf numFmtId="164" fontId="35" fillId="0" borderId="0" xfId="2" applyNumberFormat="1" applyFont="1" applyFill="1" applyAlignment="1" applyProtection="1">
      <alignment horizontal="center" vertical="center"/>
    </xf>
    <xf numFmtId="0" fontId="32" fillId="0" borderId="0" xfId="2" applyFont="1" applyFill="1" applyProtection="1">
      <alignment vertical="center"/>
      <protection locked="0"/>
    </xf>
    <xf numFmtId="0" fontId="31" fillId="0" borderId="0" xfId="6" applyFont="1" applyFill="1" applyAlignment="1" applyProtection="1">
      <alignment vertical="center" wrapText="1"/>
      <protection locked="0"/>
    </xf>
    <xf numFmtId="0" fontId="32" fillId="0" borderId="0" xfId="2" applyFont="1" applyFill="1" applyAlignment="1" applyProtection="1">
      <alignment vertical="center" wrapText="1"/>
      <protection locked="0"/>
    </xf>
    <xf numFmtId="14" fontId="32" fillId="0" borderId="0" xfId="2" applyNumberFormat="1" applyFont="1" applyFill="1" applyAlignment="1" applyProtection="1">
      <alignment horizontal="center" vertical="center"/>
      <protection locked="0"/>
    </xf>
    <xf numFmtId="0" fontId="26" fillId="0" borderId="0" xfId="2" applyFont="1" applyFill="1" applyProtection="1">
      <alignment vertical="center"/>
      <protection locked="0"/>
    </xf>
    <xf numFmtId="0" fontId="29" fillId="0" borderId="0" xfId="6" applyFont="1" applyFill="1" applyAlignment="1" applyProtection="1">
      <alignment horizontal="center"/>
      <protection locked="0"/>
    </xf>
    <xf numFmtId="0" fontId="26" fillId="0" borderId="0" xfId="2" applyFont="1" applyFill="1" applyAlignment="1" applyProtection="1">
      <alignment horizontal="center" vertical="center"/>
      <protection locked="0"/>
    </xf>
    <xf numFmtId="0" fontId="27" fillId="0" borderId="0" xfId="2" applyFont="1" applyFill="1" applyProtection="1">
      <alignment vertical="center"/>
      <protection locked="0"/>
    </xf>
    <xf numFmtId="0" fontId="19" fillId="0" borderId="0" xfId="2" applyFont="1" applyFill="1" applyAlignment="1" applyProtection="1">
      <alignment horizontal="center" vertical="center"/>
      <protection locked="0"/>
    </xf>
    <xf numFmtId="0" fontId="21" fillId="0" borderId="0" xfId="2" applyFont="1" applyFill="1" applyProtection="1">
      <alignment vertical="center"/>
      <protection locked="0"/>
    </xf>
    <xf numFmtId="0" fontId="36" fillId="0" borderId="0" xfId="6" applyFont="1" applyFill="1" applyAlignment="1" applyProtection="1">
      <alignment vertical="center"/>
      <protection locked="0"/>
    </xf>
    <xf numFmtId="0" fontId="31" fillId="0" borderId="0" xfId="2" applyFont="1" applyFill="1" applyProtection="1">
      <alignment vertical="center"/>
      <protection locked="0"/>
    </xf>
    <xf numFmtId="0" fontId="37" fillId="0" borderId="0" xfId="6" applyFont="1" applyFill="1" applyAlignment="1" applyProtection="1">
      <alignment vertical="center"/>
      <protection locked="0"/>
    </xf>
    <xf numFmtId="0" fontId="31" fillId="0" borderId="0" xfId="6" applyFont="1" applyFill="1" applyAlignment="1" applyProtection="1">
      <alignment vertical="center"/>
      <protection locked="0"/>
    </xf>
    <xf numFmtId="0" fontId="14" fillId="2" borderId="14" xfId="1" applyFont="1" applyFill="1" applyBorder="1" applyAlignment="1">
      <alignment horizontal="center" vertical="center" wrapText="1"/>
    </xf>
    <xf numFmtId="14" fontId="14" fillId="2" borderId="14" xfId="1" applyNumberFormat="1" applyFont="1" applyFill="1" applyBorder="1" applyAlignment="1">
      <alignment horizontal="center" vertical="center" wrapText="1"/>
    </xf>
    <xf numFmtId="0" fontId="0" fillId="2" borderId="0" xfId="0" applyFill="1"/>
    <xf numFmtId="0" fontId="38" fillId="0" borderId="26" xfId="0" applyFont="1" applyBorder="1" applyAlignment="1">
      <alignment vertical="center" wrapText="1"/>
    </xf>
    <xf numFmtId="0" fontId="39" fillId="8" borderId="27" xfId="0" applyFont="1" applyFill="1" applyBorder="1" applyAlignment="1">
      <alignment vertical="center" wrapText="1"/>
    </xf>
    <xf numFmtId="0" fontId="40" fillId="0" borderId="26" xfId="12" applyBorder="1" applyAlignment="1">
      <alignment vertical="center" wrapText="1"/>
    </xf>
    <xf numFmtId="0" fontId="38" fillId="0" borderId="28" xfId="0" applyFont="1" applyFill="1" applyBorder="1" applyAlignment="1">
      <alignment horizontal="justify" vertical="center" wrapText="1"/>
    </xf>
    <xf numFmtId="0" fontId="38" fillId="0" borderId="28" xfId="0" applyFont="1" applyBorder="1" applyAlignment="1">
      <alignment horizontal="justify" vertical="center" wrapText="1"/>
    </xf>
    <xf numFmtId="0" fontId="42" fillId="0" borderId="28" xfId="0" applyFont="1" applyFill="1" applyBorder="1" applyAlignment="1">
      <alignment horizontal="justify" vertical="center" wrapText="1"/>
    </xf>
    <xf numFmtId="0" fontId="38" fillId="0" borderId="29" xfId="0" applyFont="1" applyBorder="1" applyAlignment="1">
      <alignment horizontal="justify" vertical="top" wrapText="1"/>
    </xf>
    <xf numFmtId="0" fontId="39" fillId="0" borderId="30" xfId="0" applyFont="1" applyBorder="1" applyAlignment="1">
      <alignment horizontal="justify" vertical="center" wrapText="1"/>
    </xf>
    <xf numFmtId="0" fontId="39" fillId="8" borderId="26" xfId="0" applyFont="1" applyFill="1" applyBorder="1" applyAlignment="1">
      <alignment horizontal="center" vertical="center" wrapText="1"/>
    </xf>
    <xf numFmtId="0" fontId="42" fillId="8" borderId="27" xfId="0" applyFont="1" applyFill="1" applyBorder="1" applyAlignment="1">
      <alignment horizontal="center" vertical="center" wrapText="1"/>
    </xf>
    <xf numFmtId="0" fontId="38" fillId="0" borderId="26" xfId="0" applyFont="1" applyBorder="1" applyAlignment="1">
      <alignment horizontal="justify" vertical="center" wrapText="1"/>
    </xf>
    <xf numFmtId="0" fontId="42" fillId="8" borderId="27" xfId="0" applyFont="1" applyFill="1" applyBorder="1" applyAlignment="1">
      <alignment vertical="center" wrapText="1"/>
    </xf>
    <xf numFmtId="0" fontId="43" fillId="0" borderId="26" xfId="0" applyFont="1" applyBorder="1" applyAlignment="1">
      <alignment horizontal="justify" vertical="center" wrapText="1"/>
    </xf>
    <xf numFmtId="0" fontId="31" fillId="9" borderId="0" xfId="6" applyFont="1" applyFill="1" applyAlignment="1" applyProtection="1">
      <alignment horizontal="left" vertical="center" wrapText="1"/>
      <protection locked="0"/>
    </xf>
    <xf numFmtId="0" fontId="31" fillId="9" borderId="0" xfId="2" applyFont="1" applyFill="1" applyProtection="1">
      <alignment vertical="center"/>
      <protection locked="0"/>
    </xf>
    <xf numFmtId="0" fontId="36" fillId="9" borderId="0" xfId="6" applyFont="1" applyFill="1" applyAlignment="1" applyProtection="1">
      <alignment vertical="center"/>
      <protection locked="0"/>
    </xf>
    <xf numFmtId="0" fontId="32" fillId="9" borderId="0" xfId="2" applyFont="1" applyFill="1" applyProtection="1">
      <alignment vertical="center"/>
      <protection locked="0"/>
    </xf>
    <xf numFmtId="14" fontId="31" fillId="9" borderId="0" xfId="6" applyNumberFormat="1" applyFont="1" applyFill="1" applyAlignment="1" applyProtection="1">
      <alignment horizontal="center" vertical="center"/>
      <protection locked="0"/>
    </xf>
    <xf numFmtId="164" fontId="35" fillId="9" borderId="0" xfId="2" applyNumberFormat="1" applyFont="1" applyFill="1" applyAlignment="1" applyProtection="1">
      <alignment horizontal="center" vertical="center"/>
    </xf>
    <xf numFmtId="9" fontId="33" fillId="9" borderId="0" xfId="7" applyNumberFormat="1" applyFont="1" applyFill="1" applyAlignment="1" applyProtection="1">
      <alignment horizontal="center" vertical="center"/>
      <protection locked="0"/>
    </xf>
    <xf numFmtId="164" fontId="46" fillId="9" borderId="0" xfId="2" applyNumberFormat="1" applyFont="1" applyFill="1" applyAlignment="1" applyProtection="1">
      <alignment horizontal="center" vertical="center"/>
    </xf>
    <xf numFmtId="164" fontId="47" fillId="0" borderId="0" xfId="2" applyNumberFormat="1" applyFont="1" applyFill="1" applyAlignment="1" applyProtection="1">
      <alignment horizontal="center" vertical="center"/>
    </xf>
    <xf numFmtId="9" fontId="47" fillId="0" borderId="0" xfId="7" applyNumberFormat="1" applyFont="1" applyAlignment="1" applyProtection="1">
      <alignment horizontal="center" vertical="center"/>
      <protection locked="0"/>
    </xf>
    <xf numFmtId="0" fontId="35" fillId="9" borderId="0" xfId="2" applyFont="1" applyFill="1" applyProtection="1">
      <alignment vertical="center"/>
      <protection locked="0"/>
    </xf>
    <xf numFmtId="0" fontId="31" fillId="9" borderId="0" xfId="6" applyFont="1" applyFill="1" applyAlignment="1" applyProtection="1">
      <alignment vertical="center"/>
      <protection locked="0"/>
    </xf>
    <xf numFmtId="0" fontId="32" fillId="9" borderId="0" xfId="2" applyFont="1" applyFill="1" applyAlignment="1" applyProtection="1">
      <alignment vertical="center" wrapText="1"/>
      <protection locked="0"/>
    </xf>
    <xf numFmtId="14" fontId="32" fillId="9" borderId="0" xfId="2" applyNumberFormat="1" applyFont="1" applyFill="1" applyAlignment="1" applyProtection="1">
      <alignment horizontal="center" vertical="center"/>
      <protection locked="0"/>
    </xf>
    <xf numFmtId="0" fontId="30" fillId="9" borderId="0" xfId="2" applyFont="1" applyFill="1" applyProtection="1">
      <alignment vertical="center"/>
      <protection locked="0"/>
    </xf>
    <xf numFmtId="0" fontId="31" fillId="9" borderId="0" xfId="6" applyFont="1" applyFill="1" applyAlignment="1" applyProtection="1">
      <alignment vertical="center" wrapText="1"/>
      <protection locked="0"/>
    </xf>
    <xf numFmtId="14" fontId="36" fillId="9" borderId="0" xfId="6" applyNumberFormat="1" applyFont="1" applyFill="1" applyAlignment="1" applyProtection="1">
      <alignment horizontal="center" vertical="center"/>
      <protection locked="0"/>
    </xf>
    <xf numFmtId="9" fontId="46" fillId="9" borderId="9" xfId="13" applyFont="1" applyFill="1" applyBorder="1" applyAlignment="1" applyProtection="1">
      <alignment horizontal="center" vertical="center"/>
    </xf>
    <xf numFmtId="0" fontId="31" fillId="2" borderId="0" xfId="6" applyFont="1" applyFill="1" applyAlignment="1" applyProtection="1">
      <alignment vertical="center" wrapText="1"/>
      <protection locked="0"/>
    </xf>
    <xf numFmtId="164" fontId="47" fillId="2" borderId="0" xfId="2" applyNumberFormat="1" applyFont="1" applyFill="1" applyAlignment="1" applyProtection="1">
      <alignment horizontal="center" vertical="center"/>
    </xf>
    <xf numFmtId="0" fontId="9" fillId="2" borderId="14" xfId="11" applyFill="1" applyBorder="1" applyAlignment="1">
      <alignment horizontal="center" vertical="center" wrapText="1"/>
    </xf>
    <xf numFmtId="0" fontId="0" fillId="4" borderId="14" xfId="0" applyFont="1" applyFill="1" applyBorder="1" applyAlignment="1">
      <alignment horizontal="justify" vertical="center" wrapText="1"/>
    </xf>
    <xf numFmtId="14" fontId="9" fillId="2" borderId="18" xfId="11" applyNumberFormat="1" applyFont="1" applyFill="1" applyBorder="1" applyAlignment="1">
      <alignment vertical="center"/>
    </xf>
    <xf numFmtId="0" fontId="9" fillId="2" borderId="14" xfId="11" applyFill="1" applyBorder="1" applyAlignment="1">
      <alignment vertical="center"/>
    </xf>
    <xf numFmtId="0" fontId="9" fillId="2" borderId="15" xfId="11" applyFont="1" applyFill="1" applyBorder="1" applyAlignment="1">
      <alignment vertical="center" wrapText="1"/>
    </xf>
    <xf numFmtId="0" fontId="10" fillId="2" borderId="35" xfId="11" applyFont="1" applyFill="1" applyBorder="1" applyAlignment="1">
      <alignment vertical="center" wrapText="1"/>
    </xf>
    <xf numFmtId="0" fontId="9" fillId="2" borderId="12" xfId="11" applyFont="1" applyFill="1" applyBorder="1" applyAlignment="1">
      <alignment vertical="center" wrapText="1"/>
    </xf>
    <xf numFmtId="0" fontId="10" fillId="2" borderId="23" xfId="11" applyFont="1" applyFill="1" applyBorder="1" applyAlignment="1">
      <alignment vertical="center" wrapText="1"/>
    </xf>
    <xf numFmtId="0" fontId="9" fillId="2" borderId="14" xfId="11" applyFont="1" applyFill="1" applyBorder="1" applyAlignment="1">
      <alignment vertical="center" wrapText="1"/>
    </xf>
    <xf numFmtId="0" fontId="9" fillId="2" borderId="32" xfId="11" applyFont="1" applyFill="1" applyBorder="1" applyAlignment="1">
      <alignment vertical="center" wrapText="1"/>
    </xf>
    <xf numFmtId="14" fontId="9" fillId="2" borderId="33" xfId="11" applyNumberFormat="1" applyFont="1" applyFill="1" applyBorder="1" applyAlignment="1">
      <alignment vertical="center"/>
    </xf>
    <xf numFmtId="9" fontId="9" fillId="2" borderId="32" xfId="11" applyNumberFormat="1" applyFont="1" applyFill="1" applyBorder="1" applyAlignment="1">
      <alignment vertical="center"/>
    </xf>
    <xf numFmtId="0" fontId="1" fillId="6" borderId="15" xfId="0" applyFont="1" applyFill="1" applyBorder="1" applyAlignment="1">
      <alignment horizontal="justify" vertical="center" wrapText="1"/>
    </xf>
    <xf numFmtId="0" fontId="39" fillId="7" borderId="25" xfId="0" applyFont="1" applyFill="1" applyBorder="1" applyAlignment="1">
      <alignment horizontal="center" vertical="center" wrapText="1"/>
    </xf>
    <xf numFmtId="0" fontId="39" fillId="7" borderId="24" xfId="0" applyFont="1" applyFill="1" applyBorder="1" applyAlignment="1">
      <alignment horizontal="center" vertical="center" wrapText="1"/>
    </xf>
    <xf numFmtId="0" fontId="38" fillId="0" borderId="19" xfId="0" applyFont="1" applyBorder="1" applyAlignment="1">
      <alignment horizontal="justify" vertical="center" wrapText="1"/>
    </xf>
    <xf numFmtId="0" fontId="38" fillId="0" borderId="21" xfId="0" applyFont="1" applyBorder="1" applyAlignment="1">
      <alignment horizontal="justify" vertical="center" wrapText="1"/>
    </xf>
    <xf numFmtId="0" fontId="38" fillId="7" borderId="25" xfId="0" applyFont="1" applyFill="1" applyBorder="1" applyAlignment="1">
      <alignment vertical="top" wrapText="1"/>
    </xf>
    <xf numFmtId="0" fontId="38" fillId="7" borderId="24" xfId="0" applyFont="1" applyFill="1" applyBorder="1" applyAlignment="1">
      <alignment vertical="top" wrapText="1"/>
    </xf>
    <xf numFmtId="0" fontId="39" fillId="8" borderId="25" xfId="0" applyFont="1" applyFill="1" applyBorder="1" applyAlignment="1">
      <alignment horizontal="center" vertical="center" wrapText="1"/>
    </xf>
    <xf numFmtId="0" fontId="39" fillId="8" borderId="24"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4" fillId="2" borderId="14"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14" xfId="1" applyFont="1" applyFill="1" applyBorder="1" applyAlignment="1">
      <alignment horizontal="center" vertical="center" wrapText="1"/>
    </xf>
    <xf numFmtId="14" fontId="14" fillId="2" borderId="14" xfId="1" applyNumberFormat="1" applyFont="1" applyFill="1" applyBorder="1" applyAlignment="1">
      <alignment horizontal="center" vertical="center" wrapText="1"/>
    </xf>
    <xf numFmtId="0" fontId="14" fillId="2" borderId="14" xfId="0" applyFont="1" applyFill="1" applyBorder="1" applyAlignment="1">
      <alignment horizontal="center" vertical="center"/>
    </xf>
    <xf numFmtId="0" fontId="14" fillId="2" borderId="14" xfId="0" applyFont="1" applyFill="1" applyBorder="1" applyAlignment="1">
      <alignment horizontal="justify" vertical="center" wrapText="1"/>
    </xf>
    <xf numFmtId="0" fontId="24" fillId="0" borderId="3" xfId="6" applyFont="1" applyBorder="1" applyAlignment="1" applyProtection="1">
      <alignment horizontal="left" vertical="top" wrapText="1"/>
      <protection locked="0"/>
    </xf>
    <xf numFmtId="0" fontId="24" fillId="0" borderId="4" xfId="6" applyFont="1" applyBorder="1" applyAlignment="1" applyProtection="1">
      <alignment horizontal="left" vertical="top"/>
      <protection locked="0"/>
    </xf>
    <xf numFmtId="0" fontId="24" fillId="0" borderId="5" xfId="6" applyFont="1" applyBorder="1" applyAlignment="1" applyProtection="1">
      <alignment horizontal="left" vertical="top"/>
      <protection locked="0"/>
    </xf>
    <xf numFmtId="0" fontId="24" fillId="0" borderId="6" xfId="6" applyFont="1" applyBorder="1" applyAlignment="1" applyProtection="1">
      <alignment horizontal="left" vertical="top"/>
      <protection locked="0"/>
    </xf>
    <xf numFmtId="0" fontId="24" fillId="0" borderId="0" xfId="6" applyFont="1" applyBorder="1" applyAlignment="1" applyProtection="1">
      <alignment horizontal="left" vertical="top"/>
      <protection locked="0"/>
    </xf>
    <xf numFmtId="0" fontId="24" fillId="0" borderId="7" xfId="6" applyFont="1" applyBorder="1" applyAlignment="1" applyProtection="1">
      <alignment horizontal="left" vertical="top"/>
      <protection locked="0"/>
    </xf>
    <xf numFmtId="0" fontId="24" fillId="0" borderId="8" xfId="6" applyFont="1" applyBorder="1" applyAlignment="1" applyProtection="1">
      <alignment horizontal="left" vertical="top"/>
      <protection locked="0"/>
    </xf>
    <xf numFmtId="0" fontId="24" fillId="0" borderId="9" xfId="6" applyFont="1" applyBorder="1" applyAlignment="1" applyProtection="1">
      <alignment horizontal="left" vertical="top"/>
      <protection locked="0"/>
    </xf>
    <xf numFmtId="0" fontId="24" fillId="0" borderId="10" xfId="6" applyFont="1" applyBorder="1" applyAlignment="1" applyProtection="1">
      <alignment horizontal="left" vertical="top"/>
      <protection locked="0"/>
    </xf>
    <xf numFmtId="0" fontId="18" fillId="0" borderId="0" xfId="3" applyFont="1" applyAlignment="1" applyProtection="1">
      <alignment horizontal="center"/>
      <protection locked="0"/>
    </xf>
    <xf numFmtId="0" fontId="9" fillId="5" borderId="14" xfId="11" applyFill="1" applyBorder="1" applyAlignment="1">
      <alignment horizontal="left" vertical="center" wrapText="1"/>
    </xf>
    <xf numFmtId="0" fontId="9" fillId="2" borderId="17" xfId="11" applyFill="1" applyBorder="1" applyAlignment="1">
      <alignment horizontal="left" vertical="center" wrapText="1"/>
    </xf>
    <xf numFmtId="0" fontId="9" fillId="2" borderId="22" xfId="11" applyFill="1" applyBorder="1" applyAlignment="1">
      <alignment horizontal="left" vertical="center"/>
    </xf>
    <xf numFmtId="0" fontId="9" fillId="2" borderId="31" xfId="11" applyFill="1" applyBorder="1" applyAlignment="1">
      <alignment horizontal="left" vertical="center"/>
    </xf>
    <xf numFmtId="0" fontId="10" fillId="2" borderId="19" xfId="11" applyFont="1" applyFill="1" applyBorder="1" applyAlignment="1">
      <alignment horizontal="left" vertical="center" wrapText="1"/>
    </xf>
    <xf numFmtId="0" fontId="10" fillId="2" borderId="20" xfId="11" applyFont="1" applyFill="1" applyBorder="1" applyAlignment="1">
      <alignment horizontal="left" vertical="center" wrapText="1"/>
    </xf>
    <xf numFmtId="0" fontId="10" fillId="2" borderId="21"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34" xfId="11" applyFont="1" applyFill="1" applyBorder="1" applyAlignment="1">
      <alignment horizontal="center" vertical="center"/>
    </xf>
    <xf numFmtId="0" fontId="9" fillId="2" borderId="17" xfId="11" applyFont="1" applyFill="1" applyBorder="1" applyAlignment="1">
      <alignment horizontal="left" vertical="center" wrapText="1"/>
    </xf>
    <xf numFmtId="0" fontId="9" fillId="2" borderId="22" xfId="11" applyFont="1" applyFill="1" applyBorder="1" applyAlignment="1">
      <alignment horizontal="left" vertical="center"/>
    </xf>
    <xf numFmtId="0" fontId="9" fillId="2" borderId="31" xfId="11" applyFont="1" applyFill="1" applyBorder="1" applyAlignment="1">
      <alignment horizontal="left" vertical="center"/>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parte'!$G$9:$G$33</c:f>
              <c:numCache>
                <c:formatCode>m/d/yyyy</c:formatCode>
                <c:ptCount val="25"/>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43040</c:v>
                </c:pt>
                <c:pt idx="24">
                  <c:v>43040</c:v>
                </c:pt>
              </c:numCache>
            </c:numRef>
          </c:val>
        </c:ser>
        <c:ser>
          <c:idx val="1"/>
          <c:order val="1"/>
          <c:tx>
            <c:strRef>
              <c:f>'II parte'!$I$7</c:f>
              <c:strCache>
                <c:ptCount val="1"/>
                <c:pt idx="0">
                  <c:v>DURACIÓN</c:v>
                </c:pt>
              </c:strCache>
            </c:strRef>
          </c:tx>
          <c:invertIfNegative val="0"/>
          <c:val>
            <c:numRef>
              <c:f>'II parte'!$I$9:$I$33</c:f>
              <c:numCache>
                <c:formatCode>0.0</c:formatCode>
                <c:ptCount val="25"/>
                <c:pt idx="0">
                  <c:v>708</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92</c:v>
                </c:pt>
                <c:pt idx="17">
                  <c:v>1</c:v>
                </c:pt>
                <c:pt idx="18">
                  <c:v>0</c:v>
                </c:pt>
                <c:pt idx="19">
                  <c:v>4</c:v>
                </c:pt>
                <c:pt idx="20">
                  <c:v>2</c:v>
                </c:pt>
                <c:pt idx="21">
                  <c:v>8</c:v>
                </c:pt>
                <c:pt idx="22">
                  <c:v>24</c:v>
                </c:pt>
                <c:pt idx="23">
                  <c:v>62</c:v>
                </c:pt>
                <c:pt idx="24">
                  <c:v>62</c:v>
                </c:pt>
              </c:numCache>
            </c:numRef>
          </c:val>
        </c:ser>
        <c:dLbls>
          <c:showLegendKey val="0"/>
          <c:showVal val="0"/>
          <c:showCatName val="0"/>
          <c:showSerName val="0"/>
          <c:showPercent val="0"/>
          <c:showBubbleSize val="0"/>
        </c:dLbls>
        <c:gapWidth val="51"/>
        <c:overlap val="100"/>
        <c:axId val="340240296"/>
        <c:axId val="340241864"/>
      </c:barChart>
      <c:catAx>
        <c:axId val="340240296"/>
        <c:scaling>
          <c:orientation val="maxMin"/>
        </c:scaling>
        <c:delete val="0"/>
        <c:axPos val="l"/>
        <c:majorTickMark val="out"/>
        <c:minorTickMark val="none"/>
        <c:tickLblPos val="nextTo"/>
        <c:crossAx val="340241864"/>
        <c:crosses val="autoZero"/>
        <c:auto val="1"/>
        <c:lblAlgn val="ctr"/>
        <c:lblOffset val="100"/>
        <c:noMultiLvlLbl val="0"/>
      </c:catAx>
      <c:valAx>
        <c:axId val="340241864"/>
        <c:scaling>
          <c:orientation val="minMax"/>
          <c:max val="42850"/>
          <c:min val="42394"/>
        </c:scaling>
        <c:delete val="0"/>
        <c:axPos val="t"/>
        <c:majorGridlines/>
        <c:numFmt formatCode="dd/mm" sourceLinked="0"/>
        <c:majorTickMark val="out"/>
        <c:minorTickMark val="none"/>
        <c:tickLblPos val="nextTo"/>
        <c:crossAx val="340240296"/>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38</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topLeftCell="A7" zoomScaleNormal="100" workbookViewId="0">
      <selection activeCell="C26" sqref="C26"/>
    </sheetView>
  </sheetViews>
  <sheetFormatPr baseColWidth="10" defaultColWidth="11.42578125" defaultRowHeight="12.75" x14ac:dyDescent="0.2"/>
  <cols>
    <col min="1" max="1" width="11.42578125" style="83"/>
    <col min="2" max="2" width="50.7109375" style="83" customWidth="1"/>
    <col min="3" max="3" width="100.7109375" style="83" customWidth="1"/>
    <col min="4" max="16384" width="11.42578125" style="83"/>
  </cols>
  <sheetData>
    <row r="1" spans="2:3" ht="13.5" thickBot="1" x14ac:dyDescent="0.25"/>
    <row r="2" spans="2:3" ht="33" customHeight="1" thickBot="1" x14ac:dyDescent="0.25">
      <c r="B2" s="130" t="s">
        <v>66</v>
      </c>
      <c r="C2" s="131"/>
    </row>
    <row r="3" spans="2:3" ht="38.25" customHeight="1" thickBot="1" x14ac:dyDescent="0.25">
      <c r="B3" s="85" t="s">
        <v>65</v>
      </c>
      <c r="C3" s="94" t="s">
        <v>80</v>
      </c>
    </row>
    <row r="4" spans="2:3" ht="15.75" thickBot="1" x14ac:dyDescent="0.25">
      <c r="B4" s="85" t="s">
        <v>64</v>
      </c>
      <c r="C4" s="94" t="s">
        <v>67</v>
      </c>
    </row>
    <row r="5" spans="2:3" ht="15.75" thickBot="1" x14ac:dyDescent="0.25">
      <c r="B5" s="85" t="s">
        <v>63</v>
      </c>
      <c r="C5" s="94" t="s">
        <v>68</v>
      </c>
    </row>
    <row r="6" spans="2:3" ht="115.15" customHeight="1" thickBot="1" x14ac:dyDescent="0.25">
      <c r="B6" s="85" t="s">
        <v>62</v>
      </c>
      <c r="C6" s="96" t="s">
        <v>83</v>
      </c>
    </row>
    <row r="7" spans="2:3" ht="30.75" thickBot="1" x14ac:dyDescent="0.25">
      <c r="B7" s="95" t="s">
        <v>61</v>
      </c>
      <c r="C7" s="96" t="s">
        <v>81</v>
      </c>
    </row>
    <row r="8" spans="2:3" ht="15.75" thickBot="1" x14ac:dyDescent="0.25">
      <c r="B8" s="93" t="s">
        <v>60</v>
      </c>
      <c r="C8" s="92" t="s">
        <v>59</v>
      </c>
    </row>
    <row r="9" spans="2:3" ht="178.5" customHeight="1" thickBot="1" x14ac:dyDescent="0.25">
      <c r="B9" s="91" t="s">
        <v>58</v>
      </c>
      <c r="C9" s="90" t="s">
        <v>84</v>
      </c>
    </row>
    <row r="10" spans="2:3" ht="30.75" thickBot="1" x14ac:dyDescent="0.25">
      <c r="B10" s="89" t="s">
        <v>69</v>
      </c>
      <c r="C10" s="87"/>
    </row>
    <row r="11" spans="2:3" ht="157.5" thickBot="1" x14ac:dyDescent="0.25">
      <c r="B11" s="88" t="s">
        <v>78</v>
      </c>
      <c r="C11" s="87" t="s">
        <v>85</v>
      </c>
    </row>
    <row r="12" spans="2:3" ht="62.25" customHeight="1" thickBot="1" x14ac:dyDescent="0.25">
      <c r="B12" s="132" t="s">
        <v>57</v>
      </c>
      <c r="C12" s="133"/>
    </row>
    <row r="13" spans="2:3" ht="15.75" thickBot="1" x14ac:dyDescent="0.25">
      <c r="B13" s="85" t="s">
        <v>56</v>
      </c>
      <c r="C13" s="84" t="s">
        <v>70</v>
      </c>
    </row>
    <row r="14" spans="2:3" ht="15.75" thickBot="1" x14ac:dyDescent="0.25">
      <c r="B14" s="85" t="s">
        <v>55</v>
      </c>
      <c r="C14" s="84" t="s">
        <v>71</v>
      </c>
    </row>
    <row r="15" spans="2:3" ht="20.25" customHeight="1" thickBot="1" x14ac:dyDescent="0.25">
      <c r="B15" s="85" t="s">
        <v>54</v>
      </c>
      <c r="C15" s="84" t="s">
        <v>72</v>
      </c>
    </row>
    <row r="16" spans="2:3" ht="35.25" customHeight="1" thickBot="1" x14ac:dyDescent="0.25">
      <c r="B16" s="85" t="s">
        <v>53</v>
      </c>
      <c r="C16" s="84" t="s">
        <v>73</v>
      </c>
    </row>
    <row r="17" spans="2:3" ht="15.75" thickBot="1" x14ac:dyDescent="0.25">
      <c r="B17" s="136" t="s">
        <v>52</v>
      </c>
      <c r="C17" s="137"/>
    </row>
    <row r="18" spans="2:3" ht="15.75" thickBot="1" x14ac:dyDescent="0.25">
      <c r="B18" s="85" t="s">
        <v>51</v>
      </c>
      <c r="C18" s="84" t="s">
        <v>74</v>
      </c>
    </row>
    <row r="19" spans="2:3" ht="15.75" thickBot="1" x14ac:dyDescent="0.25">
      <c r="B19" s="85" t="s">
        <v>50</v>
      </c>
      <c r="C19" s="84" t="s">
        <v>75</v>
      </c>
    </row>
    <row r="20" spans="2:3" ht="15.75" thickBot="1" x14ac:dyDescent="0.25">
      <c r="B20" s="85" t="s">
        <v>49</v>
      </c>
      <c r="C20" s="86" t="s">
        <v>48</v>
      </c>
    </row>
    <row r="21" spans="2:3" ht="15.75" thickBot="1" x14ac:dyDescent="0.25">
      <c r="B21" s="85" t="s">
        <v>47</v>
      </c>
      <c r="C21" s="84" t="s">
        <v>76</v>
      </c>
    </row>
    <row r="22" spans="2:3" ht="15.75" thickBot="1" x14ac:dyDescent="0.25">
      <c r="B22" s="85" t="s">
        <v>46</v>
      </c>
      <c r="C22" s="84" t="s">
        <v>77</v>
      </c>
    </row>
    <row r="23" spans="2:3" ht="49.5" customHeight="1" thickBot="1" x14ac:dyDescent="0.25">
      <c r="B23" s="134" t="s">
        <v>45</v>
      </c>
      <c r="C23" s="135"/>
    </row>
  </sheetData>
  <mergeCells count="4">
    <mergeCell ref="B2:C2"/>
    <mergeCell ref="B12:C12"/>
    <mergeCell ref="B23:C23"/>
    <mergeCell ref="B17:C17"/>
  </mergeCells>
  <hyperlinks>
    <hyperlink ref="C2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140" zoomScaleNormal="140" workbookViewId="0">
      <selection activeCell="B28" sqref="B28:J29"/>
    </sheetView>
  </sheetViews>
  <sheetFormatPr baseColWidth="10" defaultColWidth="0" defaultRowHeight="12.75" zeroHeight="1" x14ac:dyDescent="0.2"/>
  <cols>
    <col min="1" max="1" width="3" style="9" customWidth="1"/>
    <col min="2" max="3" width="11.42578125" style="9" customWidth="1"/>
    <col min="4" max="4" width="12.140625" style="9" bestFit="1" customWidth="1"/>
    <col min="5" max="5" width="10.42578125" style="9" bestFit="1" customWidth="1"/>
    <col min="6" max="6" width="9.140625" style="9" customWidth="1"/>
    <col min="7" max="10" width="11.42578125" style="9" customWidth="1"/>
    <col min="11" max="11" width="3.85546875" style="9" customWidth="1"/>
    <col min="12" max="12" width="0" style="9" hidden="1" customWidth="1"/>
    <col min="13" max="16384" width="11.5703125" style="9" hidden="1"/>
  </cols>
  <sheetData>
    <row r="1" spans="2:12" x14ac:dyDescent="0.2"/>
    <row r="2" spans="2:12" ht="25.5" customHeight="1" x14ac:dyDescent="0.2">
      <c r="B2" s="152" t="s">
        <v>0</v>
      </c>
      <c r="C2" s="152"/>
      <c r="D2" s="152"/>
      <c r="E2" s="152"/>
      <c r="F2" s="152"/>
      <c r="G2" s="152"/>
      <c r="H2" s="152"/>
      <c r="I2" s="152"/>
      <c r="J2" s="152"/>
    </row>
    <row r="3" spans="2:12" x14ac:dyDescent="0.2">
      <c r="B3" s="144"/>
      <c r="C3" s="144"/>
      <c r="D3" s="144"/>
      <c r="E3" s="144"/>
      <c r="F3" s="144"/>
      <c r="G3" s="144"/>
      <c r="H3" s="144"/>
      <c r="I3" s="144"/>
      <c r="J3" s="144"/>
    </row>
    <row r="4" spans="2:12" ht="50.1" customHeight="1" x14ac:dyDescent="0.2">
      <c r="B4" s="153" t="s">
        <v>82</v>
      </c>
      <c r="C4" s="153"/>
      <c r="D4" s="153"/>
      <c r="E4" s="153"/>
      <c r="F4" s="153"/>
      <c r="G4" s="153"/>
      <c r="H4" s="153"/>
      <c r="I4" s="153"/>
      <c r="J4" s="153"/>
    </row>
    <row r="5" spans="2:12" ht="50.1" customHeight="1" x14ac:dyDescent="0.2">
      <c r="B5" s="153"/>
      <c r="C5" s="153"/>
      <c r="D5" s="153"/>
      <c r="E5" s="153"/>
      <c r="F5" s="153"/>
      <c r="G5" s="153"/>
      <c r="H5" s="153"/>
      <c r="I5" s="153"/>
      <c r="J5" s="153"/>
    </row>
    <row r="6" spans="2:12" x14ac:dyDescent="0.2">
      <c r="B6" s="145"/>
      <c r="C6" s="145"/>
      <c r="D6" s="145"/>
      <c r="E6" s="145"/>
      <c r="F6" s="145"/>
      <c r="G6" s="145"/>
      <c r="H6" s="145"/>
      <c r="I6" s="145"/>
      <c r="J6" s="145"/>
    </row>
    <row r="7" spans="2:12" ht="19.899999999999999" customHeight="1" x14ac:dyDescent="0.2">
      <c r="B7" s="153" t="s">
        <v>87</v>
      </c>
      <c r="C7" s="153"/>
      <c r="D7" s="153"/>
      <c r="E7" s="153"/>
      <c r="F7" s="153"/>
      <c r="G7" s="153"/>
      <c r="H7" s="153"/>
      <c r="I7" s="153"/>
      <c r="J7" s="153"/>
    </row>
    <row r="8" spans="2:12" ht="19.899999999999999" customHeight="1" x14ac:dyDescent="0.2">
      <c r="B8" s="153"/>
      <c r="C8" s="153"/>
      <c r="D8" s="153"/>
      <c r="E8" s="153"/>
      <c r="F8" s="153"/>
      <c r="G8" s="153"/>
      <c r="H8" s="153"/>
      <c r="I8" s="153"/>
      <c r="J8" s="153"/>
    </row>
    <row r="9" spans="2:12" ht="19.899999999999999" customHeight="1" x14ac:dyDescent="0.2">
      <c r="B9" s="153"/>
      <c r="C9" s="153"/>
      <c r="D9" s="153"/>
      <c r="E9" s="153"/>
      <c r="F9" s="153"/>
      <c r="G9" s="153"/>
      <c r="H9" s="153"/>
      <c r="I9" s="153"/>
      <c r="J9" s="153"/>
      <c r="L9" s="10"/>
    </row>
    <row r="10" spans="2:12" ht="19.899999999999999" customHeight="1" x14ac:dyDescent="0.2">
      <c r="B10" s="153"/>
      <c r="C10" s="153"/>
      <c r="D10" s="153"/>
      <c r="E10" s="153"/>
      <c r="F10" s="153"/>
      <c r="G10" s="153"/>
      <c r="H10" s="153"/>
      <c r="I10" s="153"/>
      <c r="J10" s="153"/>
    </row>
    <row r="11" spans="2:12" x14ac:dyDescent="0.2">
      <c r="B11" s="145"/>
      <c r="C11" s="145"/>
      <c r="D11" s="145"/>
      <c r="E11" s="145"/>
      <c r="F11" s="145"/>
      <c r="G11" s="145"/>
      <c r="H11" s="145"/>
      <c r="I11" s="145"/>
      <c r="J11" s="145"/>
    </row>
    <row r="12" spans="2:12" ht="12.75" customHeight="1" x14ac:dyDescent="0.2">
      <c r="B12" s="146" t="s">
        <v>90</v>
      </c>
      <c r="C12" s="146"/>
      <c r="D12" s="146"/>
      <c r="E12" s="146"/>
      <c r="F12" s="146"/>
      <c r="G12" s="146"/>
      <c r="H12" s="146"/>
      <c r="I12" s="146"/>
      <c r="J12" s="146"/>
    </row>
    <row r="13" spans="2:12" ht="116.25" customHeight="1" x14ac:dyDescent="0.2">
      <c r="B13" s="146"/>
      <c r="C13" s="146"/>
      <c r="D13" s="146"/>
      <c r="E13" s="146"/>
      <c r="F13" s="146"/>
      <c r="G13" s="146"/>
      <c r="H13" s="146"/>
      <c r="I13" s="146"/>
      <c r="J13" s="146"/>
      <c r="L13" s="11"/>
    </row>
    <row r="14" spans="2:12" x14ac:dyDescent="0.2">
      <c r="B14" s="145"/>
      <c r="C14" s="145"/>
      <c r="D14" s="145"/>
      <c r="E14" s="145"/>
      <c r="F14" s="145"/>
      <c r="G14" s="145"/>
      <c r="H14" s="145"/>
      <c r="I14" s="145"/>
      <c r="J14" s="145"/>
    </row>
    <row r="15" spans="2:12" ht="13.5" customHeight="1" x14ac:dyDescent="0.2">
      <c r="B15" s="146" t="s">
        <v>17</v>
      </c>
      <c r="C15" s="146"/>
      <c r="D15" s="146"/>
      <c r="E15" s="146"/>
      <c r="F15" s="145"/>
      <c r="G15" s="147" t="s">
        <v>1</v>
      </c>
      <c r="H15" s="148"/>
      <c r="I15" s="148"/>
      <c r="J15" s="149"/>
    </row>
    <row r="16" spans="2:12" ht="65.099999999999994" customHeight="1" x14ac:dyDescent="0.2">
      <c r="B16" s="150" t="s">
        <v>5</v>
      </c>
      <c r="C16" s="150"/>
      <c r="D16" s="81" t="s">
        <v>6</v>
      </c>
      <c r="E16" s="12" t="s">
        <v>7</v>
      </c>
      <c r="F16" s="145"/>
      <c r="G16" s="138" t="s">
        <v>91</v>
      </c>
      <c r="H16" s="139"/>
      <c r="I16" s="139"/>
      <c r="J16" s="140"/>
      <c r="L16" s="13"/>
    </row>
    <row r="17" spans="2:12" ht="65.099999999999994" customHeight="1" x14ac:dyDescent="0.2">
      <c r="B17" s="151">
        <f>+'II parte'!G9</f>
        <v>42394</v>
      </c>
      <c r="C17" s="151"/>
      <c r="D17" s="82">
        <f>+'II parte'!H38</f>
        <v>43102</v>
      </c>
      <c r="E17" s="14">
        <f>+D17-B17</f>
        <v>708</v>
      </c>
      <c r="F17" s="145"/>
      <c r="G17" s="141"/>
      <c r="H17" s="142"/>
      <c r="I17" s="142"/>
      <c r="J17" s="143"/>
      <c r="L17" s="13"/>
    </row>
    <row r="18" spans="2:12" x14ac:dyDescent="0.2">
      <c r="B18" s="145"/>
      <c r="C18" s="145"/>
      <c r="D18" s="145"/>
      <c r="E18" s="145"/>
      <c r="F18" s="145"/>
      <c r="G18" s="145"/>
      <c r="H18" s="145"/>
      <c r="I18" s="145"/>
      <c r="J18" s="145"/>
    </row>
    <row r="19" spans="2:12" x14ac:dyDescent="0.2">
      <c r="B19" s="138" t="s">
        <v>86</v>
      </c>
      <c r="C19" s="139"/>
      <c r="D19" s="139"/>
      <c r="E19" s="139"/>
      <c r="F19" s="139"/>
      <c r="G19" s="139"/>
      <c r="H19" s="139"/>
      <c r="I19" s="139"/>
      <c r="J19" s="140"/>
    </row>
    <row r="20" spans="2:12" ht="18" x14ac:dyDescent="0.2">
      <c r="B20" s="141"/>
      <c r="C20" s="142"/>
      <c r="D20" s="142"/>
      <c r="E20" s="142"/>
      <c r="F20" s="142"/>
      <c r="G20" s="142"/>
      <c r="H20" s="142"/>
      <c r="I20" s="142"/>
      <c r="J20" s="143"/>
      <c r="L20" s="13"/>
    </row>
    <row r="21" spans="2:12" x14ac:dyDescent="0.2">
      <c r="B21" s="145"/>
      <c r="C21" s="145"/>
      <c r="D21" s="145"/>
      <c r="E21" s="145"/>
      <c r="F21" s="145"/>
      <c r="G21" s="145"/>
      <c r="H21" s="145"/>
      <c r="I21" s="145"/>
      <c r="J21" s="145"/>
    </row>
    <row r="22" spans="2:12" ht="35.1" customHeight="1" x14ac:dyDescent="0.2">
      <c r="B22" s="138" t="s">
        <v>79</v>
      </c>
      <c r="C22" s="139"/>
      <c r="D22" s="139"/>
      <c r="E22" s="139"/>
      <c r="F22" s="139"/>
      <c r="G22" s="139"/>
      <c r="H22" s="139"/>
      <c r="I22" s="139"/>
      <c r="J22" s="140"/>
    </row>
    <row r="23" spans="2:12" ht="35.1" customHeight="1" x14ac:dyDescent="0.2">
      <c r="B23" s="141"/>
      <c r="C23" s="142"/>
      <c r="D23" s="142"/>
      <c r="E23" s="142"/>
      <c r="F23" s="142"/>
      <c r="G23" s="142"/>
      <c r="H23" s="142"/>
      <c r="I23" s="142"/>
      <c r="J23" s="143"/>
      <c r="L23" s="13"/>
    </row>
    <row r="24" spans="2:12" x14ac:dyDescent="0.2">
      <c r="B24" s="145"/>
      <c r="C24" s="145"/>
      <c r="D24" s="145"/>
      <c r="E24" s="145"/>
      <c r="F24" s="145"/>
      <c r="G24" s="145"/>
      <c r="H24" s="145"/>
      <c r="I24" s="145"/>
      <c r="J24" s="145"/>
    </row>
    <row r="25" spans="2:12" ht="18" x14ac:dyDescent="0.2">
      <c r="B25" s="138" t="s">
        <v>88</v>
      </c>
      <c r="C25" s="139"/>
      <c r="D25" s="139"/>
      <c r="E25" s="139"/>
      <c r="F25" s="139"/>
      <c r="G25" s="139"/>
      <c r="H25" s="139"/>
      <c r="I25" s="139"/>
      <c r="J25" s="140"/>
      <c r="L25" s="13"/>
    </row>
    <row r="26" spans="2:12" ht="23.45" customHeight="1" x14ac:dyDescent="0.2">
      <c r="B26" s="141"/>
      <c r="C26" s="142"/>
      <c r="D26" s="142"/>
      <c r="E26" s="142"/>
      <c r="F26" s="142"/>
      <c r="G26" s="142"/>
      <c r="H26" s="142"/>
      <c r="I26" s="142"/>
      <c r="J26" s="143"/>
    </row>
    <row r="27" spans="2:12" x14ac:dyDescent="0.2">
      <c r="B27" s="145"/>
      <c r="C27" s="145"/>
      <c r="D27" s="145"/>
      <c r="E27" s="145"/>
      <c r="F27" s="145"/>
      <c r="G27" s="145"/>
      <c r="H27" s="145"/>
      <c r="I27" s="145"/>
      <c r="J27" s="145"/>
    </row>
    <row r="28" spans="2:12" ht="19.5" customHeight="1" x14ac:dyDescent="0.2">
      <c r="B28" s="138" t="s">
        <v>89</v>
      </c>
      <c r="C28" s="139"/>
      <c r="D28" s="139"/>
      <c r="E28" s="139"/>
      <c r="F28" s="139"/>
      <c r="G28" s="139"/>
      <c r="H28" s="139"/>
      <c r="I28" s="139"/>
      <c r="J28" s="140"/>
    </row>
    <row r="29" spans="2:12" ht="16.5" customHeight="1" x14ac:dyDescent="0.2">
      <c r="B29" s="141"/>
      <c r="C29" s="142"/>
      <c r="D29" s="142"/>
      <c r="E29" s="142"/>
      <c r="F29" s="142"/>
      <c r="G29" s="142"/>
      <c r="H29" s="142"/>
      <c r="I29" s="142"/>
      <c r="J29" s="143"/>
    </row>
    <row r="30" spans="2:12" x14ac:dyDescent="0.2">
      <c r="B30" s="144"/>
      <c r="C30" s="144"/>
      <c r="D30" s="144"/>
      <c r="E30" s="144"/>
      <c r="F30" s="144"/>
      <c r="G30" s="144"/>
      <c r="H30" s="144"/>
      <c r="I30" s="144"/>
      <c r="J30" s="144"/>
    </row>
    <row r="31" spans="2:12" hidden="1" x14ac:dyDescent="0.2"/>
  </sheetData>
  <mergeCells count="23">
    <mergeCell ref="B11:J11"/>
    <mergeCell ref="B2:J2"/>
    <mergeCell ref="B4:J5"/>
    <mergeCell ref="B7:J10"/>
    <mergeCell ref="B6:J6"/>
    <mergeCell ref="B3:J3"/>
    <mergeCell ref="B12:J13"/>
    <mergeCell ref="B19:J20"/>
    <mergeCell ref="B22:J23"/>
    <mergeCell ref="B18:J18"/>
    <mergeCell ref="B21:J21"/>
    <mergeCell ref="F15:F17"/>
    <mergeCell ref="B14:J14"/>
    <mergeCell ref="G15:J15"/>
    <mergeCell ref="B16:C16"/>
    <mergeCell ref="G16:J17"/>
    <mergeCell ref="B17:C17"/>
    <mergeCell ref="B15:E15"/>
    <mergeCell ref="B28:J29"/>
    <mergeCell ref="B30:J30"/>
    <mergeCell ref="B27:J27"/>
    <mergeCell ref="B24:J24"/>
    <mergeCell ref="B25:J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8"/>
  <sheetViews>
    <sheetView showGridLines="0" topLeftCell="B16" zoomScaleNormal="100" workbookViewId="0">
      <selection activeCell="E40" sqref="E40"/>
    </sheetView>
  </sheetViews>
  <sheetFormatPr baseColWidth="10" defaultColWidth="3.140625" defaultRowHeight="16.5" outlineLevelRow="3" x14ac:dyDescent="0.25"/>
  <cols>
    <col min="1" max="2" width="3" style="23" customWidth="1"/>
    <col min="3" max="4" width="3" style="71" customWidth="1"/>
    <col min="5" max="5" width="47.42578125" style="60" customWidth="1"/>
    <col min="6" max="6" width="21" style="60" customWidth="1"/>
    <col min="7" max="7" width="23.85546875" style="72" customWidth="1"/>
    <col min="8" max="8" width="23.5703125" style="72" customWidth="1"/>
    <col min="9" max="10" width="11.7109375" style="73" customWidth="1"/>
    <col min="11" max="11" width="13.140625" style="24" customWidth="1"/>
    <col min="12" max="12" width="7.140625" style="24" customWidth="1"/>
    <col min="13" max="13" width="13.28515625" style="24" customWidth="1"/>
    <col min="14" max="14" width="36.7109375" style="25" customWidth="1"/>
    <col min="15" max="16384" width="3.140625" style="23"/>
  </cols>
  <sheetData>
    <row r="2" spans="1:15" ht="13.9" customHeight="1" x14ac:dyDescent="0.65">
      <c r="A2" s="163" t="s">
        <v>18</v>
      </c>
      <c r="B2" s="163"/>
      <c r="C2" s="163"/>
      <c r="D2" s="163"/>
      <c r="E2" s="163"/>
      <c r="F2" s="163"/>
      <c r="G2" s="163"/>
      <c r="H2" s="163"/>
      <c r="I2" s="163"/>
      <c r="J2" s="163"/>
      <c r="K2" s="163"/>
      <c r="L2" s="22"/>
      <c r="M2" s="22"/>
      <c r="N2" s="22"/>
    </row>
    <row r="3" spans="1:15" ht="21" customHeight="1" x14ac:dyDescent="0.65">
      <c r="A3" s="163"/>
      <c r="B3" s="163"/>
      <c r="C3" s="163"/>
      <c r="D3" s="163"/>
      <c r="E3" s="163"/>
      <c r="F3" s="163"/>
      <c r="G3" s="163"/>
      <c r="H3" s="163"/>
      <c r="I3" s="163"/>
      <c r="J3" s="163"/>
      <c r="K3" s="163"/>
      <c r="L3" s="22"/>
      <c r="M3" s="22"/>
      <c r="N3" s="22"/>
    </row>
    <row r="4" spans="1:15" ht="18.75" customHeight="1" x14ac:dyDescent="0.65">
      <c r="A4" s="163"/>
      <c r="B4" s="163"/>
      <c r="C4" s="163"/>
      <c r="D4" s="163"/>
      <c r="E4" s="163"/>
      <c r="F4" s="163"/>
      <c r="G4" s="163"/>
      <c r="H4" s="163"/>
      <c r="I4" s="163"/>
      <c r="J4" s="163"/>
      <c r="K4" s="163"/>
      <c r="L4" s="22"/>
      <c r="M4" s="22"/>
      <c r="N4" s="22"/>
    </row>
    <row r="5" spans="1:15" x14ac:dyDescent="0.2">
      <c r="A5" s="163"/>
      <c r="B5" s="163"/>
      <c r="C5" s="163"/>
      <c r="D5" s="163"/>
      <c r="E5" s="163"/>
      <c r="F5" s="163"/>
      <c r="G5" s="163"/>
      <c r="H5" s="163"/>
      <c r="I5" s="163"/>
      <c r="J5" s="163"/>
      <c r="K5" s="163"/>
    </row>
    <row r="6" spans="1:15" ht="14.25" x14ac:dyDescent="0.2">
      <c r="A6" s="26"/>
      <c r="B6" s="26"/>
      <c r="C6" s="74"/>
      <c r="D6" s="74"/>
      <c r="E6" s="56"/>
      <c r="F6" s="56"/>
      <c r="G6" s="57"/>
      <c r="H6" s="57"/>
      <c r="I6" s="54"/>
      <c r="J6" s="54"/>
      <c r="K6" s="15"/>
      <c r="L6" s="15"/>
      <c r="M6" s="15"/>
      <c r="N6" s="16"/>
    </row>
    <row r="7" spans="1:15" s="29" customFormat="1" ht="25.5" customHeight="1" x14ac:dyDescent="0.2">
      <c r="A7" s="27" t="s">
        <v>8</v>
      </c>
      <c r="B7" s="27"/>
      <c r="C7" s="75"/>
      <c r="D7" s="75"/>
      <c r="E7" s="58" t="s">
        <v>19</v>
      </c>
      <c r="F7" s="58" t="s">
        <v>97</v>
      </c>
      <c r="G7" s="59" t="s">
        <v>2</v>
      </c>
      <c r="H7" s="59" t="s">
        <v>4</v>
      </c>
      <c r="I7" s="58" t="s">
        <v>7</v>
      </c>
      <c r="J7" s="58" t="s">
        <v>44</v>
      </c>
      <c r="K7" s="18" t="s">
        <v>3</v>
      </c>
      <c r="L7" s="17"/>
      <c r="M7" s="17"/>
      <c r="N7" s="28"/>
    </row>
    <row r="8" spans="1:15" ht="15.75" customHeight="1" x14ac:dyDescent="0.25">
      <c r="B8" s="19"/>
      <c r="F8" s="61"/>
      <c r="G8" s="62"/>
      <c r="H8" s="62"/>
      <c r="I8" s="63"/>
      <c r="J8" s="63"/>
      <c r="K8" s="114">
        <v>0.55000000000000004</v>
      </c>
      <c r="L8" s="19"/>
      <c r="M8" s="19"/>
      <c r="O8" s="24"/>
    </row>
    <row r="9" spans="1:15" s="41" customFormat="1" ht="18.95" customHeight="1" x14ac:dyDescent="0.25">
      <c r="A9" s="38"/>
      <c r="B9" s="31" t="s">
        <v>23</v>
      </c>
      <c r="C9" s="76"/>
      <c r="D9" s="76"/>
      <c r="E9" s="64"/>
      <c r="F9" s="65"/>
      <c r="G9" s="53">
        <v>42394</v>
      </c>
      <c r="H9" s="53">
        <f>+H32</f>
        <v>43102</v>
      </c>
      <c r="I9" s="66">
        <f>+H9-G9</f>
        <v>708</v>
      </c>
      <c r="J9" s="66">
        <f>+J10+J18+J25+J32</f>
        <v>94</v>
      </c>
      <c r="K9" s="39"/>
      <c r="L9" s="20"/>
      <c r="M9" s="21"/>
      <c r="N9" s="40"/>
    </row>
    <row r="10" spans="1:15" s="37" customFormat="1" ht="52.9" customHeight="1" outlineLevel="1" x14ac:dyDescent="0.2">
      <c r="A10" s="32"/>
      <c r="B10" s="98"/>
      <c r="C10" s="99" t="s">
        <v>25</v>
      </c>
      <c r="D10" s="99"/>
      <c r="E10" s="100"/>
      <c r="F10" s="97" t="s">
        <v>92</v>
      </c>
      <c r="G10" s="101">
        <v>42394</v>
      </c>
      <c r="H10" s="101">
        <v>42395</v>
      </c>
      <c r="I10" s="104">
        <f>+H10-G10</f>
        <v>1</v>
      </c>
      <c r="J10" s="102">
        <v>2</v>
      </c>
      <c r="K10" s="103">
        <f>+K11+K15</f>
        <v>1.0009999999999999</v>
      </c>
      <c r="L10" s="34"/>
      <c r="M10" s="35"/>
      <c r="N10" s="36"/>
    </row>
    <row r="11" spans="1:15" s="37" customFormat="1" ht="12.75" outlineLevel="2" x14ac:dyDescent="0.2">
      <c r="A11" s="32"/>
      <c r="B11" s="32"/>
      <c r="C11" s="78"/>
      <c r="D11" s="79" t="s">
        <v>26</v>
      </c>
      <c r="E11" s="67"/>
      <c r="F11" s="42"/>
      <c r="G11" s="44">
        <v>42394</v>
      </c>
      <c r="H11" s="44">
        <v>42394</v>
      </c>
      <c r="I11" s="105">
        <f>+H11-G11</f>
        <v>0</v>
      </c>
      <c r="J11" s="54">
        <v>1</v>
      </c>
      <c r="K11" s="106">
        <f>+K12+K13+K14</f>
        <v>0.501</v>
      </c>
      <c r="L11" s="34"/>
      <c r="M11" s="35"/>
      <c r="N11" s="36"/>
    </row>
    <row r="12" spans="1:15" s="37" customFormat="1" ht="12.75" outlineLevel="3" x14ac:dyDescent="0.2">
      <c r="A12" s="32"/>
      <c r="B12" s="32"/>
      <c r="C12" s="78"/>
      <c r="D12" s="78"/>
      <c r="E12" s="68" t="s">
        <v>36</v>
      </c>
      <c r="F12" s="42"/>
      <c r="G12" s="44">
        <v>42394</v>
      </c>
      <c r="H12" s="44">
        <v>42394</v>
      </c>
      <c r="I12" s="105">
        <f t="shared" ref="I12:I17" si="0">+H12-G12</f>
        <v>0</v>
      </c>
      <c r="J12" s="54">
        <v>1</v>
      </c>
      <c r="K12" s="33">
        <v>0.16700000000000001</v>
      </c>
      <c r="L12" s="34"/>
      <c r="M12" s="35"/>
      <c r="N12" s="36"/>
    </row>
    <row r="13" spans="1:15" s="37" customFormat="1" ht="12.75" outlineLevel="3" x14ac:dyDescent="0.2">
      <c r="A13" s="32"/>
      <c r="B13" s="32"/>
      <c r="C13" s="78"/>
      <c r="D13" s="78"/>
      <c r="E13" s="68" t="s">
        <v>27</v>
      </c>
      <c r="F13" s="42"/>
      <c r="G13" s="44">
        <v>42394</v>
      </c>
      <c r="H13" s="44">
        <v>42394</v>
      </c>
      <c r="I13" s="105">
        <f t="shared" si="0"/>
        <v>0</v>
      </c>
      <c r="J13" s="54">
        <v>1</v>
      </c>
      <c r="K13" s="33">
        <v>0.16700000000000001</v>
      </c>
      <c r="L13" s="34"/>
      <c r="M13" s="35"/>
      <c r="N13" s="36"/>
    </row>
    <row r="14" spans="1:15" s="37" customFormat="1" ht="12.75" outlineLevel="3" x14ac:dyDescent="0.2">
      <c r="A14" s="32"/>
      <c r="B14" s="32"/>
      <c r="C14" s="78"/>
      <c r="D14" s="78"/>
      <c r="E14" s="67" t="s">
        <v>28</v>
      </c>
      <c r="F14" s="42"/>
      <c r="G14" s="44">
        <v>42394</v>
      </c>
      <c r="H14" s="44">
        <v>42394</v>
      </c>
      <c r="I14" s="105">
        <f t="shared" si="0"/>
        <v>0</v>
      </c>
      <c r="J14" s="54">
        <v>1</v>
      </c>
      <c r="K14" s="33">
        <v>0.16700000000000001</v>
      </c>
      <c r="L14" s="34"/>
      <c r="M14" s="35"/>
      <c r="N14" s="36"/>
    </row>
    <row r="15" spans="1:15" s="37" customFormat="1" ht="12.75" outlineLevel="2" x14ac:dyDescent="0.2">
      <c r="A15" s="32"/>
      <c r="B15" s="32"/>
      <c r="C15" s="67"/>
      <c r="D15" s="79" t="s">
        <v>29</v>
      </c>
      <c r="E15" s="67"/>
      <c r="F15" s="42"/>
      <c r="G15" s="44">
        <v>42394</v>
      </c>
      <c r="H15" s="44">
        <v>42395</v>
      </c>
      <c r="I15" s="105">
        <f t="shared" si="0"/>
        <v>1</v>
      </c>
      <c r="J15" s="54">
        <v>2</v>
      </c>
      <c r="K15" s="106">
        <f>+K16+K17</f>
        <v>0.5</v>
      </c>
      <c r="L15" s="34"/>
      <c r="M15" s="35"/>
      <c r="N15" s="36"/>
    </row>
    <row r="16" spans="1:15" s="37" customFormat="1" ht="12.75" outlineLevel="2" x14ac:dyDescent="0.2">
      <c r="A16" s="32"/>
      <c r="B16" s="32"/>
      <c r="C16" s="78"/>
      <c r="D16" s="78"/>
      <c r="E16" s="68" t="s">
        <v>30</v>
      </c>
      <c r="F16" s="42"/>
      <c r="G16" s="44">
        <v>42394</v>
      </c>
      <c r="H16" s="44">
        <v>42395</v>
      </c>
      <c r="I16" s="105">
        <f t="shared" si="0"/>
        <v>1</v>
      </c>
      <c r="J16" s="54">
        <v>2</v>
      </c>
      <c r="K16" s="33">
        <v>0.25</v>
      </c>
      <c r="L16" s="34"/>
      <c r="M16" s="35"/>
      <c r="N16" s="36"/>
    </row>
    <row r="17" spans="1:14" s="37" customFormat="1" ht="12.75" outlineLevel="2" x14ac:dyDescent="0.2">
      <c r="A17" s="32"/>
      <c r="B17" s="32"/>
      <c r="C17" s="78"/>
      <c r="D17" s="78"/>
      <c r="E17" s="68" t="s">
        <v>37</v>
      </c>
      <c r="F17" s="42"/>
      <c r="G17" s="44">
        <v>42395</v>
      </c>
      <c r="H17" s="44">
        <v>42395</v>
      </c>
      <c r="I17" s="105">
        <f t="shared" si="0"/>
        <v>0</v>
      </c>
      <c r="J17" s="54">
        <v>1</v>
      </c>
      <c r="K17" s="33">
        <v>0.25</v>
      </c>
      <c r="L17" s="34"/>
      <c r="M17" s="35"/>
      <c r="N17" s="36"/>
    </row>
    <row r="18" spans="1:14" s="37" customFormat="1" ht="38.25" outlineLevel="1" x14ac:dyDescent="0.2">
      <c r="A18" s="32"/>
      <c r="B18" s="98"/>
      <c r="C18" s="99" t="s">
        <v>34</v>
      </c>
      <c r="D18" s="100"/>
      <c r="E18" s="100"/>
      <c r="F18" s="97" t="s">
        <v>92</v>
      </c>
      <c r="G18" s="101">
        <v>42396</v>
      </c>
      <c r="H18" s="101">
        <v>42403</v>
      </c>
      <c r="I18" s="104">
        <f>+H18-G18</f>
        <v>7</v>
      </c>
      <c r="J18" s="102">
        <v>6</v>
      </c>
      <c r="K18" s="103">
        <f>+SUM(K19:K24)</f>
        <v>1.002</v>
      </c>
      <c r="L18" s="34"/>
      <c r="M18" s="35"/>
      <c r="N18" s="36"/>
    </row>
    <row r="19" spans="1:14" s="37" customFormat="1" ht="25.5" outlineLevel="2" x14ac:dyDescent="0.2">
      <c r="A19" s="32"/>
      <c r="B19" s="32"/>
      <c r="C19" s="78"/>
      <c r="D19" s="80"/>
      <c r="E19" s="69" t="s">
        <v>32</v>
      </c>
      <c r="F19" s="42"/>
      <c r="G19" s="44">
        <v>42396</v>
      </c>
      <c r="H19" s="44">
        <v>42396</v>
      </c>
      <c r="I19" s="105">
        <f>+H19-G19</f>
        <v>0</v>
      </c>
      <c r="J19" s="54">
        <v>1</v>
      </c>
      <c r="K19" s="33">
        <v>0.16700000000000001</v>
      </c>
      <c r="L19" s="34"/>
      <c r="M19" s="35"/>
      <c r="N19" s="36"/>
    </row>
    <row r="20" spans="1:14" s="37" customFormat="1" ht="25.5" outlineLevel="2" x14ac:dyDescent="0.2">
      <c r="A20" s="32"/>
      <c r="B20" s="32"/>
      <c r="C20" s="78"/>
      <c r="D20" s="80"/>
      <c r="E20" s="69" t="s">
        <v>38</v>
      </c>
      <c r="F20" s="42"/>
      <c r="G20" s="44">
        <v>42397</v>
      </c>
      <c r="H20" s="44">
        <v>42397</v>
      </c>
      <c r="I20" s="105">
        <f t="shared" ref="I20:I24" si="1">+H20-G20</f>
        <v>0</v>
      </c>
      <c r="J20" s="54">
        <v>1</v>
      </c>
      <c r="K20" s="33">
        <v>0.16700000000000001</v>
      </c>
      <c r="L20" s="34"/>
      <c r="M20" s="35"/>
      <c r="N20" s="36"/>
    </row>
    <row r="21" spans="1:14" s="37" customFormat="1" ht="12.75" outlineLevel="2" x14ac:dyDescent="0.2">
      <c r="A21" s="32"/>
      <c r="B21" s="32"/>
      <c r="C21" s="78"/>
      <c r="D21" s="80"/>
      <c r="E21" s="69" t="s">
        <v>39</v>
      </c>
      <c r="F21" s="42"/>
      <c r="G21" s="44">
        <v>42396</v>
      </c>
      <c r="H21" s="44">
        <v>42398</v>
      </c>
      <c r="I21" s="105">
        <f t="shared" si="1"/>
        <v>2</v>
      </c>
      <c r="J21" s="54">
        <v>3</v>
      </c>
      <c r="K21" s="33">
        <v>0.16700000000000001</v>
      </c>
      <c r="L21" s="34"/>
      <c r="M21" s="35"/>
      <c r="N21" s="36"/>
    </row>
    <row r="22" spans="1:14" s="37" customFormat="1" ht="12.75" outlineLevel="2" x14ac:dyDescent="0.2">
      <c r="A22" s="32"/>
      <c r="B22" s="32"/>
      <c r="C22" s="78"/>
      <c r="D22" s="80"/>
      <c r="E22" s="69" t="s">
        <v>33</v>
      </c>
      <c r="F22" s="42"/>
      <c r="G22" s="44">
        <v>42401</v>
      </c>
      <c r="H22" s="44">
        <v>42401</v>
      </c>
      <c r="I22" s="105">
        <f t="shared" si="1"/>
        <v>0</v>
      </c>
      <c r="J22" s="54">
        <v>1</v>
      </c>
      <c r="K22" s="33">
        <v>0.16700000000000001</v>
      </c>
      <c r="L22" s="34"/>
      <c r="M22" s="35"/>
      <c r="N22" s="36"/>
    </row>
    <row r="23" spans="1:14" s="37" customFormat="1" ht="38.25" outlineLevel="2" x14ac:dyDescent="0.2">
      <c r="A23" s="32"/>
      <c r="B23" s="32"/>
      <c r="C23" s="78"/>
      <c r="D23" s="80"/>
      <c r="E23" s="69" t="s">
        <v>40</v>
      </c>
      <c r="F23" s="42"/>
      <c r="G23" s="44">
        <v>42402</v>
      </c>
      <c r="H23" s="44">
        <v>42402</v>
      </c>
      <c r="I23" s="105">
        <f t="shared" si="1"/>
        <v>0</v>
      </c>
      <c r="J23" s="54">
        <v>1</v>
      </c>
      <c r="K23" s="33">
        <v>0.16700000000000001</v>
      </c>
      <c r="L23" s="34"/>
      <c r="M23" s="35"/>
      <c r="N23" s="36"/>
    </row>
    <row r="24" spans="1:14" s="37" customFormat="1" ht="25.5" outlineLevel="2" x14ac:dyDescent="0.2">
      <c r="A24" s="32"/>
      <c r="B24" s="32"/>
      <c r="C24" s="67"/>
      <c r="D24" s="80"/>
      <c r="E24" s="69" t="s">
        <v>31</v>
      </c>
      <c r="F24" s="42"/>
      <c r="G24" s="44">
        <v>42402</v>
      </c>
      <c r="H24" s="44">
        <v>42403</v>
      </c>
      <c r="I24" s="105">
        <f t="shared" si="1"/>
        <v>1</v>
      </c>
      <c r="J24" s="54">
        <v>2</v>
      </c>
      <c r="K24" s="33">
        <v>0.16700000000000001</v>
      </c>
      <c r="L24" s="34"/>
      <c r="M24" s="35"/>
      <c r="N24" s="36"/>
    </row>
    <row r="25" spans="1:14" s="37" customFormat="1" ht="38.25" outlineLevel="1" x14ac:dyDescent="0.2">
      <c r="A25" s="32"/>
      <c r="B25" s="98"/>
      <c r="C25" s="107" t="s">
        <v>35</v>
      </c>
      <c r="D25" s="108"/>
      <c r="E25" s="109"/>
      <c r="F25" s="97" t="s">
        <v>92</v>
      </c>
      <c r="G25" s="101">
        <v>42404</v>
      </c>
      <c r="H25" s="110">
        <v>42496</v>
      </c>
      <c r="I25" s="102">
        <f>+H25-G25</f>
        <v>92</v>
      </c>
      <c r="J25" s="102">
        <v>47</v>
      </c>
      <c r="K25" s="103">
        <f>+SUM(K26:K31)</f>
        <v>1.002</v>
      </c>
      <c r="L25" s="34"/>
      <c r="M25" s="35"/>
      <c r="N25" s="36"/>
    </row>
    <row r="26" spans="1:14" s="37" customFormat="1" ht="12.75" outlineLevel="2" x14ac:dyDescent="0.2">
      <c r="A26" s="32"/>
      <c r="B26" s="32"/>
      <c r="C26" s="67"/>
      <c r="D26" s="78"/>
      <c r="E26" s="68" t="s">
        <v>24</v>
      </c>
      <c r="F26" s="42"/>
      <c r="G26" s="44">
        <v>42404</v>
      </c>
      <c r="H26" s="44">
        <v>42405</v>
      </c>
      <c r="I26" s="105">
        <f>+H26-G26</f>
        <v>1</v>
      </c>
      <c r="J26" s="54">
        <v>2</v>
      </c>
      <c r="K26" s="33">
        <v>0.16700000000000001</v>
      </c>
      <c r="L26" s="34"/>
      <c r="M26" s="35"/>
      <c r="N26" s="36"/>
    </row>
    <row r="27" spans="1:14" s="37" customFormat="1" ht="25.5" outlineLevel="2" x14ac:dyDescent="0.2">
      <c r="A27" s="32"/>
      <c r="B27" s="32"/>
      <c r="C27" s="77"/>
      <c r="D27" s="78"/>
      <c r="E27" s="69" t="s">
        <v>31</v>
      </c>
      <c r="F27" s="42"/>
      <c r="G27" s="44">
        <v>42405</v>
      </c>
      <c r="H27" s="44">
        <v>42405</v>
      </c>
      <c r="I27" s="105">
        <f t="shared" ref="I27:I31" si="2">+H27-G27</f>
        <v>0</v>
      </c>
      <c r="J27" s="54">
        <v>1</v>
      </c>
      <c r="K27" s="33">
        <v>0.16700000000000001</v>
      </c>
      <c r="L27" s="34"/>
      <c r="M27" s="35"/>
      <c r="N27" s="36"/>
    </row>
    <row r="28" spans="1:14" s="37" customFormat="1" ht="25.5" outlineLevel="2" x14ac:dyDescent="0.2">
      <c r="A28" s="32"/>
      <c r="B28" s="32"/>
      <c r="C28" s="78"/>
      <c r="D28" s="78"/>
      <c r="E28" s="68" t="s">
        <v>41</v>
      </c>
      <c r="F28" s="42" t="s">
        <v>93</v>
      </c>
      <c r="G28" s="70">
        <v>42408</v>
      </c>
      <c r="H28" s="70">
        <v>42412</v>
      </c>
      <c r="I28" s="105">
        <f t="shared" si="2"/>
        <v>4</v>
      </c>
      <c r="J28" s="54">
        <v>5</v>
      </c>
      <c r="K28" s="33">
        <v>0.16700000000000001</v>
      </c>
      <c r="L28" s="34"/>
      <c r="M28" s="35"/>
      <c r="N28" s="36"/>
    </row>
    <row r="29" spans="1:14" s="37" customFormat="1" ht="12.75" outlineLevel="2" x14ac:dyDescent="0.2">
      <c r="A29" s="32"/>
      <c r="B29" s="32"/>
      <c r="C29" s="78"/>
      <c r="D29" s="78"/>
      <c r="E29" s="68" t="s">
        <v>22</v>
      </c>
      <c r="F29" s="42"/>
      <c r="G29" s="70">
        <v>42457</v>
      </c>
      <c r="H29" s="70">
        <v>42459</v>
      </c>
      <c r="I29" s="105">
        <f t="shared" si="2"/>
        <v>2</v>
      </c>
      <c r="J29" s="54">
        <v>3</v>
      </c>
      <c r="K29" s="33">
        <v>0.16700000000000001</v>
      </c>
      <c r="L29" s="34"/>
      <c r="M29" s="35"/>
      <c r="N29" s="36"/>
    </row>
    <row r="30" spans="1:14" s="37" customFormat="1" ht="38.25" outlineLevel="2" x14ac:dyDescent="0.2">
      <c r="A30" s="32"/>
      <c r="B30" s="32"/>
      <c r="C30" s="78"/>
      <c r="D30" s="78"/>
      <c r="E30" s="68" t="s">
        <v>43</v>
      </c>
      <c r="F30" s="42"/>
      <c r="G30" s="70">
        <v>42460</v>
      </c>
      <c r="H30" s="70">
        <v>42468</v>
      </c>
      <c r="I30" s="105">
        <f t="shared" si="2"/>
        <v>8</v>
      </c>
      <c r="J30" s="54">
        <v>7</v>
      </c>
      <c r="K30" s="33">
        <v>0.16700000000000001</v>
      </c>
      <c r="L30" s="34"/>
      <c r="M30" s="35"/>
      <c r="N30" s="36"/>
    </row>
    <row r="31" spans="1:14" s="37" customFormat="1" ht="38.25" x14ac:dyDescent="0.2">
      <c r="A31" s="32"/>
      <c r="B31" s="32"/>
      <c r="C31" s="78"/>
      <c r="D31" s="78"/>
      <c r="E31" s="68" t="s">
        <v>98</v>
      </c>
      <c r="F31" s="42" t="s">
        <v>94</v>
      </c>
      <c r="G31" s="70">
        <v>42472</v>
      </c>
      <c r="H31" s="70">
        <v>42496</v>
      </c>
      <c r="I31" s="105">
        <f t="shared" si="2"/>
        <v>24</v>
      </c>
      <c r="J31" s="54">
        <v>40</v>
      </c>
      <c r="K31" s="33">
        <v>0.16700000000000001</v>
      </c>
      <c r="L31" s="34"/>
      <c r="M31" s="35"/>
      <c r="N31" s="36"/>
    </row>
    <row r="32" spans="1:14" s="52" customFormat="1" ht="53.45" customHeight="1" x14ac:dyDescent="0.25">
      <c r="A32" s="50"/>
      <c r="B32" s="111" t="s">
        <v>42</v>
      </c>
      <c r="C32" s="98"/>
      <c r="D32" s="98"/>
      <c r="E32" s="112"/>
      <c r="F32" s="97" t="s">
        <v>103</v>
      </c>
      <c r="G32" s="113">
        <f>+G33</f>
        <v>43040</v>
      </c>
      <c r="H32" s="113">
        <f>+H38</f>
        <v>43102</v>
      </c>
      <c r="I32" s="102">
        <f>+H32-G32</f>
        <v>62</v>
      </c>
      <c r="J32" s="102">
        <v>39</v>
      </c>
      <c r="K32" s="103">
        <v>0</v>
      </c>
      <c r="L32" s="45"/>
      <c r="M32" s="46"/>
      <c r="N32" s="51"/>
    </row>
    <row r="33" spans="1:32" s="52" customFormat="1" ht="15.75" x14ac:dyDescent="0.25">
      <c r="A33" s="50"/>
      <c r="B33" s="43"/>
      <c r="C33" s="78"/>
      <c r="D33" s="78"/>
      <c r="E33" s="115" t="s">
        <v>104</v>
      </c>
      <c r="F33" s="42"/>
      <c r="G33" s="44">
        <v>43040</v>
      </c>
      <c r="H33" s="44">
        <v>43102</v>
      </c>
      <c r="I33" s="116">
        <f>+H33-G33</f>
        <v>62</v>
      </c>
      <c r="J33" s="54">
        <v>39</v>
      </c>
      <c r="K33" s="33">
        <v>0</v>
      </c>
      <c r="L33" s="45"/>
      <c r="M33" s="46"/>
      <c r="N33" s="51"/>
    </row>
    <row r="34" spans="1:32" s="52" customFormat="1" ht="15.75" x14ac:dyDescent="0.25">
      <c r="A34" s="50"/>
      <c r="B34" s="43"/>
      <c r="C34" s="78"/>
      <c r="D34" s="78"/>
      <c r="E34" s="115" t="s">
        <v>99</v>
      </c>
      <c r="F34" s="42"/>
      <c r="G34" s="44">
        <v>43040</v>
      </c>
      <c r="H34" s="44">
        <v>43102</v>
      </c>
      <c r="I34" s="116">
        <f t="shared" ref="I34:I38" si="3">+H34-G34</f>
        <v>62</v>
      </c>
      <c r="J34" s="54">
        <v>39</v>
      </c>
      <c r="K34" s="33">
        <v>0</v>
      </c>
      <c r="L34" s="45"/>
      <c r="M34" s="46"/>
      <c r="N34" s="51"/>
    </row>
    <row r="35" spans="1:32" s="52" customFormat="1" ht="15.75" x14ac:dyDescent="0.25">
      <c r="A35" s="50"/>
      <c r="B35" s="43"/>
      <c r="C35" s="78"/>
      <c r="D35" s="78"/>
      <c r="E35" s="115" t="s">
        <v>101</v>
      </c>
      <c r="F35" s="42"/>
      <c r="G35" s="44">
        <v>42795</v>
      </c>
      <c r="H35" s="44">
        <v>42945</v>
      </c>
      <c r="I35" s="116">
        <f t="shared" si="3"/>
        <v>150</v>
      </c>
      <c r="J35" s="54">
        <v>104</v>
      </c>
      <c r="K35" s="33">
        <v>0</v>
      </c>
      <c r="L35" s="45"/>
      <c r="M35" s="46"/>
      <c r="N35" s="51"/>
    </row>
    <row r="36" spans="1:32" s="52" customFormat="1" ht="15.75" x14ac:dyDescent="0.25">
      <c r="A36" s="50"/>
      <c r="B36" s="43"/>
      <c r="C36" s="78"/>
      <c r="D36" s="78"/>
      <c r="E36" s="115" t="s">
        <v>100</v>
      </c>
      <c r="F36" s="42"/>
      <c r="G36" s="44">
        <v>43087</v>
      </c>
      <c r="H36" s="44">
        <v>43091</v>
      </c>
      <c r="I36" s="116">
        <f t="shared" si="3"/>
        <v>4</v>
      </c>
      <c r="J36" s="54">
        <v>5</v>
      </c>
      <c r="K36" s="33">
        <v>0</v>
      </c>
      <c r="L36" s="45"/>
      <c r="M36" s="46"/>
      <c r="N36" s="51"/>
    </row>
    <row r="37" spans="1:32" s="52" customFormat="1" ht="15.75" x14ac:dyDescent="0.25">
      <c r="A37" s="50"/>
      <c r="B37" s="43"/>
      <c r="C37" s="78"/>
      <c r="D37" s="78"/>
      <c r="E37" s="115" t="s">
        <v>102</v>
      </c>
      <c r="F37" s="42"/>
      <c r="G37" s="44">
        <v>43059</v>
      </c>
      <c r="H37" s="44">
        <v>43084</v>
      </c>
      <c r="I37" s="116">
        <f t="shared" si="3"/>
        <v>25</v>
      </c>
      <c r="J37" s="54">
        <v>20</v>
      </c>
      <c r="K37" s="33">
        <v>0</v>
      </c>
      <c r="L37" s="45"/>
      <c r="M37" s="46"/>
      <c r="N37" s="51"/>
    </row>
    <row r="38" spans="1:32" s="52" customFormat="1" ht="15.75" x14ac:dyDescent="0.25">
      <c r="A38" s="50"/>
      <c r="B38" s="43"/>
      <c r="C38" s="78"/>
      <c r="D38" s="78"/>
      <c r="E38" s="115" t="s">
        <v>105</v>
      </c>
      <c r="F38" s="42"/>
      <c r="G38" s="44">
        <v>43102</v>
      </c>
      <c r="H38" s="44">
        <v>43102</v>
      </c>
      <c r="I38" s="116">
        <f t="shared" si="3"/>
        <v>0</v>
      </c>
      <c r="J38" s="54">
        <v>1</v>
      </c>
      <c r="K38" s="33">
        <v>0</v>
      </c>
      <c r="L38" s="45"/>
      <c r="M38" s="46"/>
      <c r="N38" s="51"/>
    </row>
    <row r="39" spans="1:32" ht="14.25" x14ac:dyDescent="0.2">
      <c r="E39" s="71"/>
      <c r="F39" s="71"/>
      <c r="G39" s="71"/>
      <c r="H39" s="71"/>
      <c r="I39" s="71"/>
      <c r="J39" s="71"/>
      <c r="K39" s="55"/>
      <c r="L39" s="55"/>
      <c r="M39" s="55"/>
      <c r="N39" s="55"/>
      <c r="O39" s="55"/>
      <c r="P39" s="55"/>
      <c r="Q39" s="47"/>
    </row>
    <row r="40" spans="1:32" s="47" customFormat="1" ht="14.25" x14ac:dyDescent="0.2">
      <c r="C40" s="71"/>
      <c r="D40" s="71"/>
      <c r="E40" s="71"/>
      <c r="F40" s="71"/>
      <c r="G40" s="71"/>
      <c r="H40" s="71"/>
      <c r="I40" s="71"/>
      <c r="J40" s="71"/>
      <c r="K40" s="48"/>
      <c r="L40" s="48"/>
      <c r="M40" s="48"/>
      <c r="N40" s="49"/>
    </row>
    <row r="41" spans="1:32" ht="27" customHeight="1" x14ac:dyDescent="0.2">
      <c r="E41" s="154" t="s">
        <v>20</v>
      </c>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6"/>
    </row>
    <row r="42" spans="1:32" ht="27" customHeight="1" x14ac:dyDescent="0.2">
      <c r="E42" s="157"/>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9"/>
    </row>
    <row r="43" spans="1:32" ht="27" customHeight="1" x14ac:dyDescent="0.2">
      <c r="E43" s="157"/>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9"/>
    </row>
    <row r="44" spans="1:32" ht="27" customHeight="1" x14ac:dyDescent="0.2">
      <c r="E44" s="157"/>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9"/>
    </row>
    <row r="45" spans="1:32" ht="27" customHeight="1" x14ac:dyDescent="0.2">
      <c r="E45" s="157"/>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9"/>
    </row>
    <row r="46" spans="1:32" ht="27" customHeight="1" x14ac:dyDescent="0.2">
      <c r="E46" s="157"/>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9"/>
    </row>
    <row r="47" spans="1:32" ht="27" customHeight="1" x14ac:dyDescent="0.2">
      <c r="E47" s="157"/>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9"/>
    </row>
    <row r="48" spans="1:32" ht="27" customHeight="1" x14ac:dyDescent="0.2">
      <c r="E48" s="160"/>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2"/>
    </row>
  </sheetData>
  <mergeCells count="2">
    <mergeCell ref="E41:AF48"/>
    <mergeCell ref="A2:K5"/>
  </mergeCells>
  <conditionalFormatting sqref="K40:N40">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tabSelected="1" topLeftCell="A4" workbookViewId="0">
      <selection activeCell="C8" sqref="C8:E8"/>
    </sheetView>
  </sheetViews>
  <sheetFormatPr baseColWidth="10" defaultColWidth="12.42578125" defaultRowHeight="15.75" x14ac:dyDescent="0.2"/>
  <cols>
    <col min="1" max="1" width="12.42578125" style="1"/>
    <col min="2" max="2" width="33" style="8" customWidth="1"/>
    <col min="3" max="4" width="33" style="1" customWidth="1"/>
    <col min="5" max="5" width="46.140625" style="1" customWidth="1"/>
    <col min="6" max="16384" width="12.42578125" style="1"/>
  </cols>
  <sheetData>
    <row r="1" spans="2:5" x14ac:dyDescent="0.2">
      <c r="B1" s="171" t="s">
        <v>116</v>
      </c>
      <c r="C1" s="171"/>
      <c r="D1" s="171"/>
      <c r="E1" s="171"/>
    </row>
    <row r="2" spans="2:5" ht="16.5" thickBot="1" x14ac:dyDescent="0.25">
      <c r="B2" s="172"/>
      <c r="C2" s="172"/>
      <c r="D2" s="172"/>
      <c r="E2" s="172"/>
    </row>
    <row r="3" spans="2:5" ht="69" customHeight="1" x14ac:dyDescent="0.2">
      <c r="B3" s="2" t="s">
        <v>13</v>
      </c>
      <c r="C3" s="123" t="s">
        <v>80</v>
      </c>
      <c r="D3" s="122" t="s">
        <v>115</v>
      </c>
      <c r="E3" s="119">
        <f>+'II parte'!H32</f>
        <v>43102</v>
      </c>
    </row>
    <row r="4" spans="2:5" ht="62.25" customHeight="1" x14ac:dyDescent="0.2">
      <c r="B4" s="5" t="s">
        <v>9</v>
      </c>
      <c r="C4" s="120" t="s">
        <v>117</v>
      </c>
      <c r="D4" s="4" t="s">
        <v>10</v>
      </c>
      <c r="E4" s="126" t="s">
        <v>121</v>
      </c>
    </row>
    <row r="5" spans="2:5" ht="175.5" customHeight="1" x14ac:dyDescent="0.2">
      <c r="B5" s="3" t="s">
        <v>14</v>
      </c>
      <c r="C5" s="125" t="s">
        <v>95</v>
      </c>
      <c r="D5" s="124" t="s">
        <v>15</v>
      </c>
      <c r="E5" s="121" t="s">
        <v>96</v>
      </c>
    </row>
    <row r="6" spans="2:5" ht="75" customHeight="1" thickBot="1" x14ac:dyDescent="0.25">
      <c r="B6" s="5" t="s">
        <v>16</v>
      </c>
      <c r="C6" s="127">
        <v>43042</v>
      </c>
      <c r="D6" s="4" t="s">
        <v>11</v>
      </c>
      <c r="E6" s="128">
        <f>+'II parte'!K8</f>
        <v>0.55000000000000004</v>
      </c>
    </row>
    <row r="7" spans="2:5" ht="57" customHeight="1" x14ac:dyDescent="0.2">
      <c r="B7" s="3" t="s">
        <v>21</v>
      </c>
      <c r="C7" s="118" t="s">
        <v>114</v>
      </c>
      <c r="D7" s="30" t="s">
        <v>113</v>
      </c>
      <c r="E7" s="129" t="s">
        <v>122</v>
      </c>
    </row>
    <row r="8" spans="2:5" ht="138.75" customHeight="1" x14ac:dyDescent="0.2">
      <c r="B8" s="6" t="s">
        <v>112</v>
      </c>
      <c r="C8" s="173" t="s">
        <v>118</v>
      </c>
      <c r="D8" s="174"/>
      <c r="E8" s="175"/>
    </row>
    <row r="9" spans="2:5" ht="159" customHeight="1" x14ac:dyDescent="0.2">
      <c r="B9" s="7" t="s">
        <v>111</v>
      </c>
      <c r="C9" s="164" t="s">
        <v>123</v>
      </c>
      <c r="D9" s="164"/>
      <c r="E9" s="164"/>
    </row>
    <row r="10" spans="2:5" ht="96.75" customHeight="1" x14ac:dyDescent="0.2">
      <c r="B10" s="7" t="s">
        <v>110</v>
      </c>
      <c r="C10" s="165" t="s">
        <v>120</v>
      </c>
      <c r="D10" s="166"/>
      <c r="E10" s="167"/>
    </row>
    <row r="11" spans="2:5" ht="96.75" customHeight="1" x14ac:dyDescent="0.2">
      <c r="B11" s="6" t="s">
        <v>109</v>
      </c>
      <c r="C11" s="117" t="s">
        <v>119</v>
      </c>
      <c r="D11" s="166" t="s">
        <v>108</v>
      </c>
      <c r="E11" s="167"/>
    </row>
    <row r="12" spans="2:5" ht="81" customHeight="1" thickBot="1" x14ac:dyDescent="0.25">
      <c r="B12" s="7" t="s">
        <v>107</v>
      </c>
      <c r="C12" s="117" t="s">
        <v>119</v>
      </c>
      <c r="D12" s="166" t="s">
        <v>106</v>
      </c>
      <c r="E12" s="167"/>
    </row>
    <row r="13" spans="2:5" ht="42" customHeight="1" thickBot="1" x14ac:dyDescent="0.25">
      <c r="B13" s="168" t="s">
        <v>12</v>
      </c>
      <c r="C13" s="169"/>
      <c r="D13" s="169"/>
      <c r="E13" s="170"/>
    </row>
    <row r="14" spans="2:5" ht="69.95" customHeight="1" x14ac:dyDescent="0.2"/>
    <row r="15" spans="2:5" ht="33" customHeight="1" x14ac:dyDescent="0.2"/>
  </sheetData>
  <mergeCells count="7">
    <mergeCell ref="C9:E9"/>
    <mergeCell ref="C10:E10"/>
    <mergeCell ref="B13:E13"/>
    <mergeCell ref="B1:E2"/>
    <mergeCell ref="D11:E11"/>
    <mergeCell ref="D12:E12"/>
    <mergeCell ref="C8:E8"/>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Grupo de Interés Económico</vt:lpstr>
      <vt:lpstr>I parte</vt:lpstr>
      <vt:lpstr>II parte</vt:lpstr>
      <vt:lpstr>seguimiento (2)</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2017-11-03T21:28:21Z</dcterms:modified>
</cp:coreProperties>
</file>