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19200" windowHeight="6948" activeTab="2"/>
  </bookViews>
  <sheets>
    <sheet name="I parte" sheetId="3" r:id="rId1"/>
    <sheet name="II parte" sheetId="12" r:id="rId2"/>
    <sheet name="Seguimiento" sheetId="13" r:id="rId3"/>
  </sheets>
  <externalReferences>
    <externalReference r:id="rId4"/>
  </externalReferences>
  <definedNames>
    <definedName name="base" localSheetId="1">#REF!</definedName>
    <definedName name="base">#REF!</definedName>
    <definedName name="Excel_BuiltIn_Print_Area_13" localSheetId="1">'[1]MULTIPL 09'!#REF!</definedName>
    <definedName name="Excel_BuiltIn_Print_Area_13">'[1]MULTIPL 09'!#REF!</definedName>
    <definedName name="Excel_BuiltIn_Print_Area_14" localSheetId="1">'[1]P_SOL 09'!#REF!</definedName>
    <definedName name="Excel_BuiltIn_Print_Area_14">'[1]P_SOL 09'!#REF!</definedName>
    <definedName name="Excel_BuiltIn_Print_Area_16" localSheetId="1">'[1]ALAJUELA 09'!#REF!</definedName>
    <definedName name="Excel_BuiltIn_Print_Area_16">'[1]ALAJUELA 09'!#REF!</definedName>
    <definedName name="Excel_BuiltIn_Print_Area_17" localSheetId="1">'[1]P_MAYOR 09'!#REF!</definedName>
    <definedName name="Excel_BuiltIn_Print_Area_17">'[1]P_MAYOR 09'!#REF!</definedName>
    <definedName name="Excel_BuiltIn_Print_Area_20" localSheetId="1">'[1]BIBLICA 09'!#REF!</definedName>
    <definedName name="Excel_BuiltIn_Print_Area_20">'[1]BIBLICA 09'!#REF!</definedName>
    <definedName name="Excel_BuiltIn_Print_Area_24" localSheetId="1">'[1]BUCA 09'!#REF!</definedName>
    <definedName name="Excel_BuiltIn_Print_Area_24">'[1]BUCA 09'!#REF!</definedName>
    <definedName name="Excel_BuiltIn_Print_Area_25" localSheetId="1">'[1]MAYOREO 09'!#REF!</definedName>
    <definedName name="Excel_BuiltIn_Print_Area_25">'[1]MAYOREO 09'!#REF!</definedName>
    <definedName name="Excel_BuiltIn_Print_Area_4" localSheetId="1">'[1]YOSES 09'!#REF!</definedName>
    <definedName name="Excel_BuiltIn_Print_Area_4">'[1]YOSES 09'!#REF!</definedName>
    <definedName name="Excel_BuiltIn_Print_Area_5" localSheetId="1">'[1]SAN JOSE 09'!#REF!</definedName>
    <definedName name="Excel_BuiltIn_Print_Area_5">'[1]SAN JOSE 09'!#REF!</definedName>
    <definedName name="Excel_BuiltIn_Print_Area_6" localSheetId="1">'[1]PAVAS 09'!#REF!</definedName>
    <definedName name="Excel_BuiltIn_Print_Area_6">'[1]PAVAS 09'!#REF!</definedName>
    <definedName name="Excel_BuiltIn_Print_Area_8" localSheetId="1">'[1]C_CENTRAL 09'!#REF!</definedName>
    <definedName name="Excel_BuiltIn_Print_Area_8">'[1]C_CENTRAL 09'!#REF!</definedName>
    <definedName name="Excel_BuiltIn_Print_Area_9" localSheetId="1">'[1]ZAPOTE 09'!#REF!</definedName>
    <definedName name="Excel_BuiltIn_Print_Area_9">'[1]ZAPOTE 09'!#REF!</definedName>
    <definedName name="ExcesoPorcentajeCompletado" localSheetId="1">('II parte'!A$8=MEDIAN('II parte'!A$8,'II parte'!#REF!,'II parte'!#REF!+'II parte'!$I1)*('II parte'!#REF!&gt;0))*(('II parte'!A$8&lt;(INT('II parte'!#REF!+'II parte'!$I1*'II parte'!$J1)))+('II parte'!A$8='II parte'!#REF!))*('II parte'!$J1&gt;0)</definedName>
    <definedName name="ExcesoPorcentajeCompletado">(#REF!=MEDIAN(#REF!,#REF!,#REF!+#REF!)*(#REF!&gt;0))*((#REF!&lt;(INT(#REF!+#REF!*#REF!)))+(#REF!=#REF!))*(#REF!&gt;0)</definedName>
    <definedName name="ExcesoReal" localSheetId="1">'II parte'!PeríodoReal*('II parte'!#REF!&gt;0)</definedName>
    <definedName name="ExcesoReal">PeríodoReal*(#REF!&gt;0)</definedName>
    <definedName name="otro" localSheetId="1">'[1]P_MAYOR 09'!#REF!</definedName>
    <definedName name="otro">'[1]P_MAYOR 09'!#REF!</definedName>
    <definedName name="período_seleccionado" localSheetId="1">'II parte'!#REF!</definedName>
    <definedName name="período_seleccionado">#REF!</definedName>
    <definedName name="PeríodoEnPlan" localSheetId="1">'II parte'!A$8=MEDIAN('II parte'!A$8,'II parte'!$G1,'II parte'!$G1+'II parte'!$H1-1)</definedName>
    <definedName name="PeríodoEnPlan">#REF!=MEDIAN(#REF!,#REF!,#REF!+#REF!-1)</definedName>
    <definedName name="PeríodoReal" localSheetId="1">'II parte'!A$8=MEDIAN('II parte'!A$8,'II parte'!#REF!,'II parte'!#REF!+'II parte'!$I1-1)</definedName>
    <definedName name="PeríodoReal">#REF!=MEDIAN(#REF!,#REF!,#REF!+#REF!-1)</definedName>
    <definedName name="Plan" localSheetId="1">'II parte'!PeríodoEnPlan*('II parte'!$G1&gt;0)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pro" localSheetId="1">#REF!</definedName>
    <definedName name="pro">#REF!</definedName>
    <definedName name="Programación">'[1]P_MAYOR 09'!#REF!</definedName>
    <definedName name="Real" localSheetId="1">('II parte'!PeríodoReal*('II parte'!#REF!&gt;0))*'II parte'!PeríodoEnPlan</definedName>
    <definedName name="Real">(PeríodoReal*(#REF!&gt;0))*PeríodoEnPlan</definedName>
  </definedNames>
  <calcPr calcId="152511"/>
</workbook>
</file>

<file path=xl/calcChain.xml><?xml version="1.0" encoding="utf-8"?>
<calcChain xmlns="http://schemas.openxmlformats.org/spreadsheetml/2006/main">
  <c r="H8" i="12" l="1"/>
  <c r="G41" i="12" l="1"/>
  <c r="F41" i="12"/>
  <c r="G39" i="12"/>
  <c r="F39" i="12"/>
  <c r="G38" i="12"/>
  <c r="F38" i="12"/>
  <c r="G37" i="12"/>
  <c r="F37" i="12"/>
  <c r="G35" i="12"/>
  <c r="F35" i="12"/>
  <c r="G34" i="12"/>
  <c r="F34" i="12"/>
  <c r="G32" i="12"/>
  <c r="F32" i="12"/>
  <c r="G31" i="12"/>
  <c r="F31" i="12"/>
  <c r="G30" i="12"/>
  <c r="F30" i="12"/>
  <c r="G29" i="12"/>
  <c r="F29" i="12"/>
  <c r="G28" i="12"/>
  <c r="F28" i="12"/>
  <c r="G27" i="12"/>
  <c r="F27" i="12"/>
  <c r="G26" i="12"/>
  <c r="F26" i="12"/>
  <c r="G25" i="12"/>
  <c r="F25" i="12"/>
  <c r="G24" i="12"/>
  <c r="F24" i="12"/>
  <c r="G23" i="12"/>
  <c r="F23" i="12"/>
  <c r="G22" i="12"/>
  <c r="F22" i="12"/>
  <c r="G21" i="12"/>
  <c r="F21" i="12"/>
  <c r="F20" i="12"/>
  <c r="G19" i="12"/>
  <c r="F19" i="12"/>
  <c r="G18" i="12"/>
  <c r="F18" i="12"/>
  <c r="F17" i="12"/>
  <c r="F16" i="12"/>
  <c r="F14" i="12"/>
  <c r="F12" i="12"/>
  <c r="F11" i="12"/>
  <c r="F10" i="12"/>
  <c r="E17" i="3" l="1"/>
</calcChain>
</file>

<file path=xl/sharedStrings.xml><?xml version="1.0" encoding="utf-8"?>
<sst xmlns="http://schemas.openxmlformats.org/spreadsheetml/2006/main" count="122" uniqueCount="98">
  <si>
    <t>HOJA DE RUTA</t>
  </si>
  <si>
    <t xml:space="preserve">IMPACTO: </t>
  </si>
  <si>
    <t>Responsable</t>
  </si>
  <si>
    <t>Porcentaje de avance</t>
  </si>
  <si>
    <t>INICIO</t>
  </si>
  <si>
    <t>FINAL</t>
  </si>
  <si>
    <t>DURACIÓN</t>
  </si>
  <si>
    <t>No.</t>
  </si>
  <si>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</si>
  <si>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</si>
  <si>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</si>
  <si>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</si>
  <si>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</si>
  <si>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</si>
  <si>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</si>
  <si>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</si>
  <si>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</si>
  <si>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t>TRÁMITE O SERVICIO</t>
  </si>
  <si>
    <t>DESCRIPCIÓN DE LA REFORMA:</t>
  </si>
  <si>
    <t>IMPACTO ESPERADO:</t>
  </si>
  <si>
    <t>FECHA DEL REPORTE:</t>
  </si>
  <si>
    <t xml:space="preserve">FUENTE: La modificación a algunas leyes y reglamentos y el surgimiento de novedosas prácticas de negocio
</t>
  </si>
  <si>
    <t>TRÁMITE O SERVICIO: SUGEF 8-08 Reglamento sobre autorlzaciones de entidades supervisadas por la SUGEF y sobre autorizaciones y funcionamiento de grupos y conglomerados financieros</t>
  </si>
  <si>
    <t xml:space="preserve">PLAZO DE IMPLEMENTACIÓN: </t>
  </si>
  <si>
    <t>Elaboración del cronograma del proyecto</t>
  </si>
  <si>
    <t>José Cubero Mora</t>
  </si>
  <si>
    <t>Planificación (elaboración de registros, análisis del proyecto)</t>
  </si>
  <si>
    <t>Gilberto Arce Alpízar</t>
  </si>
  <si>
    <t>Diagnóstico del la situación actual del proyecto</t>
  </si>
  <si>
    <t>Marco conceptual de la necesidad regulatoria</t>
  </si>
  <si>
    <t>Matriz Texto vigente vrs Texto modificado</t>
  </si>
  <si>
    <t>Matriz de Datos</t>
  </si>
  <si>
    <t>Establecer los plazos de resolución de los diferentes actos de autorización</t>
  </si>
  <si>
    <t>Elaboración del proyecto de nuevo reglamento para los actos individuales</t>
  </si>
  <si>
    <t>Elaboración del proyecto de modificación integral del Acuerdo SUGEF 8-08</t>
  </si>
  <si>
    <t>Elaborar un proyecto de Lineamientos Generales.</t>
  </si>
  <si>
    <t>Elaboración del INFORME TÉCNICO.</t>
  </si>
  <si>
    <t>REVISIÓN del proyecto antes de la consulta INTERNA</t>
  </si>
  <si>
    <t>Puesta en común del proyecto- Previo a la consulta interna</t>
  </si>
  <si>
    <t>Genaro segura Calderón</t>
  </si>
  <si>
    <t>Envío en Consulta INTERNA</t>
  </si>
  <si>
    <t>Ajustes finales después de la consulta INTERNA</t>
  </si>
  <si>
    <t>Revisión del proyecto después de la consulta INTERNA</t>
  </si>
  <si>
    <t>Autorización del proyecto después de la consulta INTERNA</t>
  </si>
  <si>
    <t>Aprobación del proyecto final después de la consulta INTERNA</t>
  </si>
  <si>
    <t>Mauricio Meza Ramírez</t>
  </si>
  <si>
    <t>Envío a consulta EXTERNA</t>
  </si>
  <si>
    <t>Aprobación del Despacho de los ajustes finales después de la consulta EXTERNA</t>
  </si>
  <si>
    <t>CONASSIF</t>
  </si>
  <si>
    <t>Valoración de observaciones y cambios al proyecto producto de la consulta INTERNA</t>
  </si>
  <si>
    <t>Elaborar el Estudio de Costo Beneficio que establece la Ley 8220 y su Reglamento</t>
  </si>
  <si>
    <t xml:space="preserve">DESCRIPCIÓN DE LA REFORMA: El reglamento se encuentra desajustado legal y prudencialmente de acuerdo con la realidad imperante en el mercado financiero costarricense, por tanto resulta necesario realizar un análisis exhaustivo para proponer la correspondiente reforma normativa, por lo que el tipo de mejora consiste en la simplificación de requisitos y la reducción de pasos.
</t>
  </si>
  <si>
    <t>Información mas clara, eliminación de requisitos
innecesarios, reducción de pasos y reducción de
plazos de los diferentes procedimientos Incluidos
en al Acuerdo SUGEF 8-08, para beneficios de los
entes supervisados y el público en general</t>
  </si>
  <si>
    <t xml:space="preserve">LÍDER: Genaro Alonso Segura Calderón (gsegura@sugef.fi.cr) - Dirección General de Servicios Técnicos
</t>
  </si>
  <si>
    <t>REQUERIMIENTO EN RECURSOS: Se atenderá con la Infraestructura actual con que cuenta la SUGEF, pues existe un área especializada en la elaboración de producto regulatorio</t>
  </si>
  <si>
    <t>Planificador del proyecto</t>
  </si>
  <si>
    <t>ACTIVIDAD</t>
  </si>
  <si>
    <t>SUGEF</t>
  </si>
  <si>
    <t>Autorizaciones</t>
  </si>
  <si>
    <t>Mejora en la seguridad jurídica para los requisitos documentales, mejora en los tiempos utilizados en  los procesos de resolución de las solicitudes de atorización.</t>
  </si>
  <si>
    <t>NUEVA
Fecha de inicio</t>
  </si>
  <si>
    <t>NUEVA
Fecha final</t>
  </si>
  <si>
    <t>NUEVA
DURACIÓN</t>
  </si>
  <si>
    <t>COMENTARIO</t>
  </si>
  <si>
    <t xml:space="preserve">PLANIFICACIÓN </t>
  </si>
  <si>
    <t>Concluido</t>
  </si>
  <si>
    <t>MARCO CONCEPTUAL</t>
  </si>
  <si>
    <t>DESARROLLO DEL PROYECTO NORMATIVO</t>
  </si>
  <si>
    <t>José Cubero Mora y Directores Supervisión</t>
  </si>
  <si>
    <t>En revisión</t>
  </si>
  <si>
    <t>José Cubero Mora y Directores</t>
  </si>
  <si>
    <t>Revisión conjunta con otras Superintendencias y valoración del Comité de Superintendentes</t>
  </si>
  <si>
    <t>Comité de Superintendentes</t>
  </si>
  <si>
    <t>ANÁLISIS EN EL CONASSIF DEL PROYECTO DE NORMATIVA</t>
  </si>
  <si>
    <t xml:space="preserve">Revisión del proyecto por los asesores del CONASSIF </t>
  </si>
  <si>
    <t>Asesores CONASSIF</t>
  </si>
  <si>
    <t>Aprobación del proyecto para envió a consulta externa</t>
  </si>
  <si>
    <t>CONSULTA EXTERNA</t>
  </si>
  <si>
    <t>APROBACIÓN DEFINITIVA</t>
  </si>
  <si>
    <r>
      <t>Recepción de las observacione</t>
    </r>
    <r>
      <rPr>
        <sz val="12"/>
        <rFont val="Cambria"/>
        <family val="1"/>
      </rPr>
      <t>s y ajustes finales</t>
    </r>
    <r>
      <rPr>
        <sz val="12"/>
        <color rgb="FF404040"/>
        <rFont val="Cambria"/>
        <family val="1"/>
      </rPr>
      <t xml:space="preserve"> de la consulta EXTERNA</t>
    </r>
  </si>
  <si>
    <t>José Cubero Mora / Gilberto Arce Alpízar</t>
  </si>
  <si>
    <t>Conocimiento del proyecto final</t>
  </si>
  <si>
    <t>EQUIPO QUE ACOMPAÑA/PARTICIPA: Gilberto Arce Alpízar (garce@sugef.fi.cr); Gabriela Amador Mata
(gamador@sugef.fi.cr) ; José Manuel Cubero Mora (jcubero@sugef.fi.cr); Xinia Martínez Rodríguez (xmartinez@sugef.fi.cr) - Departamento de Normas</t>
  </si>
  <si>
    <t>HOJA DE REPORTE DE AVANCES</t>
  </si>
  <si>
    <t>AVANCE CUALITATIVO:</t>
  </si>
  <si>
    <t>De acuerdo con lo programado (    )</t>
  </si>
  <si>
    <t>¿EXISTEN ALERTAS QUE REQUIERAN LA COLABORACIÓN DEL MEIC O DEL CONSEJO PRESIDENCIAL DE GOBIERNO?</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</si>
  <si>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</si>
  <si>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El reglamento se encuentra desajustado legal y prudencialmente de acuerdo con la realidad imperante en el mercado financiero costarricense, por tanto resulta necesario realizar un análisis exhaustivo para proponer la correspondiente reforma normativa, por lo que el tipo de mejora consiste en la simplificación de requisitos y la reducción de pasos.</t>
  </si>
  <si>
    <t>31 de diciembre de 2015</t>
  </si>
  <si>
    <t>Atraso Crítico (  X )</t>
  </si>
  <si>
    <t>Con riesgo de incumplimiento (     )</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</si>
  <si>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</si>
  <si>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r>
      <t>La revisión y propuesta de mejora de los siguientes trámites ( Componente MEIC -2015):</t>
    </r>
    <r>
      <rPr>
        <sz val="10.8"/>
        <color theme="1"/>
        <rFont val="Calibri"/>
        <family val="2"/>
      </rPr>
      <t xml:space="preserve"> 
1. Atención de quejas y denuncias 
2.  Atención de consultas </t>
    </r>
  </si>
  <si>
    <t>Gabriela Amador</t>
  </si>
  <si>
    <t>PRÓXIMOS PASOS:
Revisión, análisis y propuesta de simplificación  de los trámites: "Atención de quejas y denuncias" y "Atención de consultas".</t>
  </si>
  <si>
    <t>El resultado planteado para este proyecto no se atendió en su totalidad, producto de una mala conceptualización inicial del proyecto. Se propuso reformar un reglamento, contentivo de muchos trámites, y no la propuesta de la mejora de trámites previamente identificados y críticos para la Superintendencia.
Por lo anterior, durante los últimos meses realizamos un replanteamiento del proyecto, partiendo de la realización del diagnóstico e identificación de la totalidad de los trámites que son responsabilidad de la SUGEF, al amparo de las leyes y reglamentos.
Este diagnóstico está sustentando la formulacion de un proyecto estratégico institucional,  con el objetivo de cumplir con la Ley de “Protección al ciudadano del exceso de requisitos y trámites administrativos”, Ley 8220, y, consecuentemente, proponer mejoras a los procesos de gestión de trámites con la finalidad de buscar su eficiencia y brindar un mejor servicio al cliente.
En ese sentido, los proyectos a matricular en el “Plan de Mejora Regulatoria y Simplificación de Trámites (PMR)”, con el MEIC, para el 2016, parte del diagnóstico realizado en el 2015, que permitirá identificar los trámites comprometidos a mejorar.</t>
  </si>
  <si>
    <t xml:space="preserve">Se cuenta con un inventario de la totalidad de los trámites que son responsabilidad de la SUGEF, al amparo de las leyes y reglamentos. Estos trámites están valorados de acuerdo a varios criterios previamente definidos, dentro de ellos la frecuencia realización.
Se trabaja en la mejora de dos trámites definidos, que planeamos tenerlos listos al término de diciembre del 2015:
      -Atención de quejas y denuncias formuladas por el público
      -Atención de consultas de carácter público.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</si>
</sst>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1"/>
      <color theme="1"/>
      <name val="Calibri"/>
      <family val="2"/>
      <scheme val="minor"/>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font>
    <font>
      <b/>
      <sz val="10"/>
      <color theme="4"/>
      <name val="Cambria"/>
      <family val="1"/>
    </font>
    <font>
      <sz val="16"/>
      <color rgb="FF000000"/>
      <name val="Cambria"/>
      <family val="1"/>
    </font>
    <font>
      <sz val="11"/>
      <name val="Cambria"/>
      <family val="1"/>
    </font>
    <font>
      <sz val="14"/>
      <color rgb="FF000000"/>
      <name val="Cambria"/>
      <family val="1"/>
    </font>
    <font>
      <sz val="11"/>
      <color theme="1" tint="0.24994659260841701"/>
      <name val="Cambria"/>
      <family val="1"/>
    </font>
    <font>
      <b/>
      <sz val="42"/>
      <name val="Cambria"/>
      <family val="1"/>
    </font>
    <font>
      <sz val="9.5"/>
      <color rgb="FF808080"/>
      <name val="Cambria"/>
      <family val="1"/>
    </font>
    <font>
      <b/>
      <sz val="9.5"/>
      <color rgb="FF808080"/>
      <name val="Cambria"/>
      <family val="1"/>
    </font>
    <font>
      <sz val="9"/>
      <color theme="1" tint="0.24994659260841701"/>
      <name val="Cambria"/>
      <family val="1"/>
    </font>
    <font>
      <b/>
      <sz val="9.5"/>
      <color theme="1" tint="0.499984740745262"/>
      <name val="Cambria"/>
      <family val="1"/>
    </font>
    <font>
      <b/>
      <sz val="13"/>
      <color theme="7"/>
      <name val="Cambria"/>
      <family val="1"/>
    </font>
    <font>
      <sz val="11"/>
      <color rgb="FF404040"/>
      <name val="Cambria"/>
      <family val="1"/>
    </font>
    <font>
      <sz val="12"/>
      <color rgb="FF404040"/>
      <name val="Cambria"/>
      <family val="1"/>
    </font>
    <font>
      <sz val="12"/>
      <color theme="1" tint="0.24994659260841701"/>
      <name val="Cambria"/>
      <family val="1"/>
    </font>
    <font>
      <b/>
      <sz val="13"/>
      <color theme="1" tint="0.24994659260841701"/>
      <name val="Cambria"/>
      <family val="1"/>
    </font>
    <font>
      <b/>
      <u/>
      <sz val="12"/>
      <color rgb="FF0070C0"/>
      <name val="Cambria"/>
      <family val="1"/>
    </font>
    <font>
      <sz val="12"/>
      <name val="Cambria"/>
      <family val="1"/>
    </font>
    <font>
      <sz val="10.8"/>
      <color theme="1"/>
      <name val="Calibri"/>
      <family val="2"/>
    </font>
  </fonts>
  <fills count="8">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s>
  <borders count="31">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op>
      <bottom style="thin">
        <color indexed="64"/>
      </bottom>
      <diagonal/>
    </border>
    <border>
      <left style="thin">
        <color auto="1"/>
      </left>
      <right style="medium">
        <color auto="1"/>
      </right>
      <top style="medium">
        <color auto="1"/>
      </top>
      <bottom style="thin">
        <color auto="1"/>
      </bottom>
      <diagonal/>
    </border>
  </borders>
  <cellStyleXfs count="13">
    <xf numFmtId="0" fontId="0" fillId="0" borderId="0"/>
    <xf numFmtId="0" fontId="2"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7" fillId="0" borderId="0" applyFill="0" applyBorder="0" applyProtection="0">
      <alignment horizontal="left"/>
    </xf>
    <xf numFmtId="9" fontId="8" fillId="0" borderId="0" applyFill="0" applyBorder="0" applyProtection="0">
      <alignment horizontal="center" vertical="center"/>
    </xf>
    <xf numFmtId="0" fontId="9" fillId="0" borderId="0" applyFill="0" applyBorder="0" applyProtection="0">
      <alignment horizontal="center"/>
    </xf>
    <xf numFmtId="3" fontId="9" fillId="0" borderId="2" applyFill="0" applyProtection="0">
      <alignment horizontal="center"/>
    </xf>
    <xf numFmtId="9" fontId="2" fillId="0" borderId="0" applyFont="0" applyFill="0" applyBorder="0" applyAlignment="0" applyProtection="0"/>
    <xf numFmtId="0" fontId="10" fillId="0" borderId="0"/>
    <xf numFmtId="0" fontId="1" fillId="0" borderId="0"/>
  </cellStyleXfs>
  <cellXfs count="118">
    <xf numFmtId="0" fontId="0" fillId="0" borderId="0" xfId="0"/>
    <xf numFmtId="0" fontId="10" fillId="2" borderId="0" xfId="11" applyFill="1" applyAlignment="1">
      <alignment vertical="center"/>
    </xf>
    <xf numFmtId="0" fontId="11" fillId="2" borderId="10" xfId="11" applyFont="1" applyFill="1" applyBorder="1" applyAlignment="1">
      <alignment vertical="center"/>
    </xf>
    <xf numFmtId="0" fontId="12" fillId="2" borderId="11" xfId="11" applyFont="1" applyFill="1" applyBorder="1" applyAlignment="1">
      <alignment vertical="center"/>
    </xf>
    <xf numFmtId="0" fontId="11" fillId="2" borderId="12" xfId="11" applyFont="1" applyFill="1" applyBorder="1" applyAlignment="1">
      <alignment vertical="center" wrapText="1"/>
    </xf>
    <xf numFmtId="0" fontId="12" fillId="2" borderId="13" xfId="11" applyFont="1" applyFill="1" applyBorder="1" applyAlignment="1">
      <alignment vertical="center"/>
    </xf>
    <xf numFmtId="0" fontId="11" fillId="2" borderId="14" xfId="11" applyFont="1" applyFill="1" applyBorder="1" applyAlignment="1">
      <alignment vertical="center"/>
    </xf>
    <xf numFmtId="0" fontId="11" fillId="2" borderId="15" xfId="11" applyFont="1" applyFill="1" applyBorder="1" applyAlignment="1">
      <alignment vertical="center" wrapText="1"/>
    </xf>
    <xf numFmtId="0" fontId="11" fillId="2" borderId="17" xfId="11" applyFont="1" applyFill="1" applyBorder="1" applyAlignment="1">
      <alignment vertical="center"/>
    </xf>
    <xf numFmtId="0" fontId="11" fillId="2" borderId="17" xfId="11" applyFont="1" applyFill="1" applyBorder="1" applyAlignment="1">
      <alignment vertical="center" wrapText="1"/>
    </xf>
    <xf numFmtId="0" fontId="11" fillId="2" borderId="0" xfId="11" applyFont="1" applyFill="1" applyAlignment="1">
      <alignment vertical="center"/>
    </xf>
    <xf numFmtId="0" fontId="17" fillId="2" borderId="0" xfId="0" applyFont="1" applyFill="1" applyAlignment="1">
      <alignment vertical="center"/>
    </xf>
    <xf numFmtId="0" fontId="19" fillId="2" borderId="0" xfId="0" applyFont="1" applyFill="1" applyAlignment="1">
      <alignment horizontal="left" vertical="center"/>
    </xf>
    <xf numFmtId="0" fontId="20" fillId="0" borderId="0" xfId="0" applyFont="1" applyAlignment="1">
      <alignment vertical="center"/>
    </xf>
    <xf numFmtId="0" fontId="18" fillId="2" borderId="15" xfId="1" applyFont="1" applyFill="1" applyBorder="1" applyAlignment="1">
      <alignment horizontal="center" vertical="center" wrapText="1"/>
    </xf>
    <xf numFmtId="0" fontId="18" fillId="2" borderId="15" xfId="1" applyFont="1" applyFill="1" applyBorder="1" applyAlignment="1">
      <alignment vertical="center" wrapText="1"/>
    </xf>
    <xf numFmtId="0" fontId="21" fillId="2" borderId="0" xfId="0" applyFont="1" applyFill="1" applyAlignment="1">
      <alignment horizontal="left" vertical="center"/>
    </xf>
    <xf numFmtId="14" fontId="18" fillId="2" borderId="15" xfId="1" applyNumberFormat="1" applyFont="1" applyFill="1" applyBorder="1" applyAlignment="1">
      <alignment horizontal="center" vertical="center" wrapText="1"/>
    </xf>
    <xf numFmtId="164" fontId="18" fillId="2" borderId="15" xfId="1" applyNumberFormat="1" applyFont="1" applyFill="1" applyBorder="1" applyAlignment="1">
      <alignment horizontal="center" vertical="center" wrapText="1"/>
    </xf>
    <xf numFmtId="0" fontId="25" fillId="0" borderId="0" xfId="2" applyFont="1" applyAlignment="1" applyProtection="1">
      <alignment horizontal="center" vertical="center"/>
      <protection locked="0"/>
    </xf>
    <xf numFmtId="0" fontId="25" fillId="0" borderId="0" xfId="8" applyFont="1" applyAlignment="1" applyProtection="1">
      <alignment horizontal="center" vertical="center"/>
      <protection locked="0"/>
    </xf>
    <xf numFmtId="0" fontId="25" fillId="0" borderId="0" xfId="8" applyFont="1" applyAlignment="1" applyProtection="1">
      <alignment horizontal="center" vertical="center" wrapText="1"/>
      <protection locked="0"/>
    </xf>
    <xf numFmtId="0" fontId="26" fillId="0" borderId="0" xfId="2" applyFont="1" applyBorder="1" applyAlignment="1" applyProtection="1">
      <alignment horizontal="center" vertical="center"/>
      <protection locked="0"/>
    </xf>
    <xf numFmtId="0" fontId="26" fillId="0" borderId="0" xfId="2" applyFont="1" applyAlignment="1" applyProtection="1">
      <alignment horizontal="center" vertical="center"/>
      <protection locked="0"/>
    </xf>
    <xf numFmtId="0" fontId="22" fillId="0" borderId="0" xfId="2" applyFont="1" applyAlignment="1" applyProtection="1">
      <alignment vertical="center"/>
      <protection locked="0"/>
    </xf>
    <xf numFmtId="0" fontId="24" fillId="0" borderId="0" xfId="2" applyFont="1" applyAlignment="1" applyProtection="1">
      <alignment vertical="center"/>
      <protection locked="0"/>
    </xf>
    <xf numFmtId="0" fontId="25" fillId="0" borderId="0" xfId="8" applyFont="1" applyBorder="1" applyAlignment="1" applyProtection="1">
      <alignment horizontal="center" vertical="center"/>
      <protection locked="0"/>
    </xf>
    <xf numFmtId="3" fontId="27" fillId="0" borderId="2" xfId="9" applyFont="1" applyAlignment="1" applyProtection="1">
      <alignment horizontal="center" vertical="center"/>
      <protection locked="0"/>
    </xf>
    <xf numFmtId="9" fontId="27" fillId="0" borderId="2" xfId="10" applyFont="1" applyBorder="1" applyAlignment="1" applyProtection="1">
      <alignment horizontal="center" vertical="center"/>
    </xf>
    <xf numFmtId="9" fontId="28" fillId="0" borderId="0" xfId="7" applyFont="1" applyBorder="1" applyAlignment="1" applyProtection="1">
      <alignment horizontal="center" vertical="center"/>
      <protection locked="0"/>
    </xf>
    <xf numFmtId="0" fontId="22" fillId="0" borderId="0" xfId="2" applyFont="1" applyAlignment="1" applyProtection="1">
      <alignment horizontal="center" vertical="center"/>
      <protection locked="0"/>
    </xf>
    <xf numFmtId="0" fontId="29" fillId="0" borderId="0" xfId="2" applyFont="1" applyAlignment="1" applyProtection="1">
      <alignment vertical="center"/>
      <protection locked="0"/>
    </xf>
    <xf numFmtId="0" fontId="30" fillId="0" borderId="0" xfId="6" applyFont="1" applyAlignment="1" applyProtection="1">
      <alignment horizontal="left" vertical="center" wrapText="1"/>
      <protection locked="0"/>
    </xf>
    <xf numFmtId="0" fontId="30" fillId="0" borderId="0" xfId="6" applyFont="1" applyAlignment="1" applyProtection="1">
      <alignment horizontal="left" vertical="center"/>
      <protection locked="0"/>
    </xf>
    <xf numFmtId="164" fontId="31" fillId="0" borderId="0" xfId="2" applyNumberFormat="1" applyFont="1" applyAlignment="1" applyProtection="1">
      <alignment horizontal="center" vertical="center"/>
    </xf>
    <xf numFmtId="9" fontId="28" fillId="0" borderId="0" xfId="7" applyFont="1" applyAlignment="1" applyProtection="1">
      <alignment horizontal="center" vertical="center"/>
      <protection locked="0"/>
    </xf>
    <xf numFmtId="0" fontId="22" fillId="0" borderId="0" xfId="2" applyFont="1" applyBorder="1" applyAlignment="1" applyProtection="1">
      <alignment horizontal="center" vertical="center"/>
      <protection locked="0"/>
    </xf>
    <xf numFmtId="0" fontId="32" fillId="0" borderId="0" xfId="6" applyFont="1" applyAlignment="1" applyProtection="1">
      <alignment horizontal="left" vertical="center"/>
      <protection locked="0"/>
    </xf>
    <xf numFmtId="0" fontId="23" fillId="0" borderId="0" xfId="3" applyFont="1" applyAlignment="1" applyProtection="1">
      <alignment vertical="center"/>
      <protection locked="0"/>
    </xf>
    <xf numFmtId="0" fontId="10" fillId="2" borderId="15" xfId="11" applyFont="1" applyFill="1" applyBorder="1" applyAlignment="1">
      <alignment vertical="center" wrapText="1"/>
    </xf>
    <xf numFmtId="0" fontId="10" fillId="2" borderId="19" xfId="11" applyFont="1" applyFill="1" applyBorder="1" applyAlignment="1">
      <alignment vertical="center"/>
    </xf>
    <xf numFmtId="0" fontId="20" fillId="0" borderId="0" xfId="2" applyFont="1" applyAlignment="1" applyProtection="1">
      <alignment vertical="center"/>
      <protection locked="0"/>
    </xf>
    <xf numFmtId="0" fontId="34" fillId="0" borderId="0" xfId="6" applyFont="1" applyAlignment="1" applyProtection="1">
      <alignment horizontal="left" vertical="center" wrapText="1"/>
      <protection locked="0"/>
    </xf>
    <xf numFmtId="164" fontId="34" fillId="0" borderId="0" xfId="2" applyNumberFormat="1" applyFont="1" applyAlignment="1" applyProtection="1">
      <alignment horizontal="center" vertical="center"/>
    </xf>
    <xf numFmtId="0" fontId="20" fillId="0" borderId="0" xfId="2" applyFont="1" applyBorder="1" applyAlignment="1" applyProtection="1">
      <alignment horizontal="center" vertical="center"/>
      <protection locked="0"/>
    </xf>
    <xf numFmtId="0" fontId="20" fillId="0" borderId="0" xfId="2" applyFont="1" applyAlignment="1" applyProtection="1">
      <alignment horizontal="center" vertical="center"/>
      <protection locked="0"/>
    </xf>
    <xf numFmtId="0" fontId="25" fillId="0" borderId="0" xfId="8" applyFont="1" applyFill="1" applyAlignment="1" applyProtection="1">
      <alignment vertical="center"/>
      <protection locked="0"/>
    </xf>
    <xf numFmtId="0" fontId="25" fillId="0" borderId="0" xfId="8" applyFont="1" applyFill="1" applyAlignment="1" applyProtection="1">
      <alignment horizontal="center" vertical="center"/>
      <protection locked="0"/>
    </xf>
    <xf numFmtId="0" fontId="25" fillId="0" borderId="0" xfId="8" applyFont="1" applyFill="1" applyAlignment="1" applyProtection="1">
      <alignment horizontal="center" vertical="center" wrapText="1"/>
      <protection locked="0"/>
    </xf>
    <xf numFmtId="3" fontId="27" fillId="0" borderId="2" xfId="9" applyFont="1" applyFill="1" applyAlignment="1" applyProtection="1">
      <alignment vertical="center"/>
      <protection locked="0"/>
    </xf>
    <xf numFmtId="3" fontId="27" fillId="0" borderId="2" xfId="9" applyFont="1" applyFill="1" applyAlignment="1" applyProtection="1">
      <alignment horizontal="center" vertical="center"/>
      <protection locked="0"/>
    </xf>
    <xf numFmtId="14" fontId="30" fillId="0" borderId="0" xfId="6" applyNumberFormat="1" applyFont="1" applyFill="1" applyAlignment="1" applyProtection="1">
      <alignment vertical="center"/>
      <protection locked="0"/>
    </xf>
    <xf numFmtId="164" fontId="31" fillId="0" borderId="0" xfId="2" applyNumberFormat="1" applyFont="1" applyFill="1" applyAlignment="1" applyProtection="1">
      <alignment horizontal="center" vertical="center"/>
    </xf>
    <xf numFmtId="14" fontId="34" fillId="0" borderId="0" xfId="6" applyNumberFormat="1" applyFont="1" applyFill="1" applyAlignment="1" applyProtection="1">
      <alignment vertical="center"/>
      <protection locked="0"/>
    </xf>
    <xf numFmtId="164" fontId="34" fillId="0" borderId="0" xfId="2" applyNumberFormat="1" applyFont="1" applyFill="1" applyAlignment="1" applyProtection="1">
      <alignment horizontal="center" vertical="center"/>
    </xf>
    <xf numFmtId="0" fontId="32" fillId="0" borderId="0" xfId="6" applyFont="1" applyFill="1" applyAlignment="1" applyProtection="1">
      <alignment vertical="center"/>
      <protection locked="0"/>
    </xf>
    <xf numFmtId="0" fontId="32" fillId="0" borderId="0" xfId="6" applyFont="1" applyFill="1" applyAlignment="1" applyProtection="1">
      <alignment horizontal="left" vertical="center"/>
      <protection locked="0"/>
    </xf>
    <xf numFmtId="164" fontId="32" fillId="0" borderId="0" xfId="6" applyNumberFormat="1" applyFont="1" applyFill="1" applyAlignment="1" applyProtection="1">
      <alignment horizontal="left" vertical="center"/>
      <protection locked="0"/>
    </xf>
    <xf numFmtId="0" fontId="22" fillId="0" borderId="0" xfId="2" applyFont="1" applyFill="1" applyAlignment="1" applyProtection="1">
      <alignment horizontal="center" vertical="center"/>
      <protection locked="0"/>
    </xf>
    <xf numFmtId="3" fontId="27" fillId="0" borderId="27" xfId="9" applyFont="1" applyBorder="1" applyAlignment="1" applyProtection="1">
      <alignment horizontal="center" vertical="center"/>
      <protection locked="0"/>
    </xf>
    <xf numFmtId="3" fontId="27" fillId="0" borderId="27" xfId="9" applyFont="1" applyFill="1" applyBorder="1" applyAlignment="1" applyProtection="1">
      <alignment vertical="center"/>
      <protection locked="0"/>
    </xf>
    <xf numFmtId="3" fontId="27" fillId="0" borderId="27" xfId="9" applyFont="1" applyFill="1" applyBorder="1" applyAlignment="1" applyProtection="1">
      <alignment horizontal="center" vertical="center"/>
      <protection locked="0"/>
    </xf>
    <xf numFmtId="0" fontId="33" fillId="0" borderId="29" xfId="12" applyFont="1" applyBorder="1"/>
    <xf numFmtId="0" fontId="33" fillId="0" borderId="27" xfId="12" applyFont="1" applyBorder="1"/>
    <xf numFmtId="0" fontId="23" fillId="0" borderId="0" xfId="3" applyFont="1" applyBorder="1" applyAlignment="1" applyProtection="1">
      <alignment vertical="center"/>
      <protection locked="0"/>
    </xf>
    <xf numFmtId="3" fontId="27" fillId="0" borderId="0" xfId="9" applyFont="1" applyBorder="1" applyAlignment="1" applyProtection="1">
      <alignment horizontal="center" vertical="center"/>
      <protection locked="0"/>
    </xf>
    <xf numFmtId="164" fontId="31" fillId="0" borderId="0" xfId="2" applyNumberFormat="1" applyFont="1" applyBorder="1" applyAlignment="1" applyProtection="1">
      <alignment horizontal="center" vertical="center"/>
      <protection locked="0"/>
    </xf>
    <xf numFmtId="164" fontId="34" fillId="0" borderId="0" xfId="2" applyNumberFormat="1" applyFont="1" applyBorder="1" applyAlignment="1" applyProtection="1">
      <alignment horizontal="center" vertical="center"/>
      <protection locked="0"/>
    </xf>
    <xf numFmtId="0" fontId="0" fillId="2" borderId="0" xfId="0" applyFill="1"/>
    <xf numFmtId="0" fontId="0" fillId="5" borderId="15" xfId="0" applyFont="1" applyFill="1" applyBorder="1" applyAlignment="1">
      <alignment horizontal="justify" vertical="center" wrapText="1"/>
    </xf>
    <xf numFmtId="0" fontId="0" fillId="6" borderId="16" xfId="0" applyFont="1" applyFill="1" applyBorder="1" applyAlignment="1">
      <alignment horizontal="justify" vertical="center" wrapText="1"/>
    </xf>
    <xf numFmtId="0" fontId="11" fillId="2" borderId="17" xfId="11" applyFont="1" applyFill="1" applyBorder="1" applyAlignment="1">
      <alignment horizontal="left" vertical="center" wrapText="1"/>
    </xf>
    <xf numFmtId="0" fontId="10" fillId="2" borderId="18" xfId="11" applyFont="1" applyFill="1" applyBorder="1" applyAlignment="1">
      <alignment vertical="center"/>
    </xf>
    <xf numFmtId="14" fontId="10" fillId="2" borderId="20" xfId="11" applyNumberFormat="1" applyFont="1" applyFill="1" applyBorder="1" applyAlignment="1">
      <alignment horizontal="left" vertical="center"/>
    </xf>
    <xf numFmtId="9" fontId="10" fillId="2" borderId="19" xfId="11" applyNumberFormat="1" applyFont="1" applyFill="1" applyBorder="1" applyAlignment="1">
      <alignment horizontal="left" vertical="center"/>
    </xf>
    <xf numFmtId="0" fontId="10" fillId="2" borderId="16" xfId="11" applyFont="1" applyFill="1" applyBorder="1" applyAlignment="1">
      <alignment vertical="center" wrapText="1"/>
    </xf>
    <xf numFmtId="0" fontId="2" fillId="4" borderId="15" xfId="0" applyFont="1" applyFill="1" applyBorder="1" applyAlignment="1">
      <alignment horizontal="justify" vertical="center" wrapText="1"/>
    </xf>
    <xf numFmtId="0" fontId="13" fillId="2" borderId="15" xfId="11" applyFont="1" applyFill="1" applyBorder="1" applyAlignment="1">
      <alignment horizontal="center" vertical="center"/>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8" fillId="2" borderId="15"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5" xfId="1" applyFont="1" applyFill="1" applyBorder="1" applyAlignment="1">
      <alignment horizontal="center" vertical="center" wrapText="1"/>
    </xf>
    <xf numFmtId="0" fontId="18" fillId="2" borderId="3"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5" xfId="0" applyFont="1" applyFill="1" applyBorder="1" applyAlignment="1">
      <alignment horizontal="justify" vertical="center" wrapText="1"/>
    </xf>
    <xf numFmtId="0" fontId="18" fillId="2" borderId="6"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18" fillId="2" borderId="8" xfId="0" applyFont="1" applyFill="1" applyBorder="1" applyAlignment="1">
      <alignment horizontal="justify" vertical="center" wrapText="1"/>
    </xf>
    <xf numFmtId="14" fontId="18" fillId="2" borderId="15" xfId="1" applyNumberFormat="1" applyFont="1" applyFill="1" applyBorder="1" applyAlignment="1">
      <alignment horizontal="center" vertical="center" wrapText="1"/>
    </xf>
    <xf numFmtId="0" fontId="18" fillId="2" borderId="15" xfId="0" applyFont="1" applyFill="1" applyBorder="1" applyAlignment="1">
      <alignment horizontal="center" vertical="center"/>
    </xf>
    <xf numFmtId="0" fontId="23" fillId="0" borderId="0" xfId="3" applyFont="1" applyAlignment="1" applyProtection="1">
      <alignment horizontal="center" vertical="center"/>
      <protection locked="0"/>
    </xf>
    <xf numFmtId="0" fontId="10" fillId="2" borderId="15" xfId="11" applyFill="1" applyBorder="1" applyAlignment="1">
      <alignment horizontal="left" vertical="center"/>
    </xf>
    <xf numFmtId="0" fontId="10" fillId="2" borderId="16" xfId="11" applyFill="1" applyBorder="1" applyAlignment="1">
      <alignment horizontal="left" vertical="center"/>
    </xf>
    <xf numFmtId="0" fontId="11" fillId="2" borderId="17" xfId="11" applyFont="1" applyFill="1" applyBorder="1" applyAlignment="1">
      <alignment horizontal="center" vertical="center"/>
    </xf>
    <xf numFmtId="0" fontId="11" fillId="2" borderId="15" xfId="11" applyFont="1" applyFill="1" applyBorder="1" applyAlignment="1">
      <alignment horizontal="center" vertical="center"/>
    </xf>
    <xf numFmtId="0" fontId="11" fillId="2" borderId="16" xfId="11" applyFont="1" applyFill="1" applyBorder="1" applyAlignment="1">
      <alignment horizontal="center" vertical="center"/>
    </xf>
    <xf numFmtId="0" fontId="11" fillId="7" borderId="21" xfId="11" applyFont="1" applyFill="1" applyBorder="1" applyAlignment="1">
      <alignment horizontal="left" vertical="center" wrapText="1"/>
    </xf>
    <xf numFmtId="0" fontId="11" fillId="7" borderId="22" xfId="11" applyFont="1" applyFill="1" applyBorder="1" applyAlignment="1">
      <alignment horizontal="left" vertical="center" wrapText="1"/>
    </xf>
    <xf numFmtId="0" fontId="11" fillId="7" borderId="23" xfId="11" applyFont="1" applyFill="1" applyBorder="1" applyAlignment="1">
      <alignment horizontal="left" vertical="center" wrapText="1"/>
    </xf>
    <xf numFmtId="0" fontId="11" fillId="2" borderId="24" xfId="11" applyFont="1" applyFill="1" applyBorder="1" applyAlignment="1">
      <alignment horizontal="left" vertical="center" wrapText="1"/>
    </xf>
    <xf numFmtId="0" fontId="11" fillId="2" borderId="25" xfId="11" applyFont="1" applyFill="1" applyBorder="1" applyAlignment="1">
      <alignment horizontal="left" vertical="center" wrapText="1"/>
    </xf>
    <xf numFmtId="0" fontId="11" fillId="2" borderId="26" xfId="11" applyFont="1" applyFill="1" applyBorder="1" applyAlignment="1">
      <alignment horizontal="left" vertical="center" wrapText="1"/>
    </xf>
    <xf numFmtId="0" fontId="11" fillId="2" borderId="0" xfId="11" applyFont="1" applyFill="1" applyAlignment="1">
      <alignment horizontal="center" vertical="center"/>
    </xf>
    <xf numFmtId="0" fontId="11" fillId="2" borderId="9" xfId="11" applyFont="1" applyFill="1" applyBorder="1" applyAlignment="1">
      <alignment horizontal="center" vertical="center"/>
    </xf>
    <xf numFmtId="0" fontId="11" fillId="2" borderId="10" xfId="11" applyFont="1" applyFill="1" applyBorder="1" applyAlignment="1">
      <alignment horizontal="center" vertical="center"/>
    </xf>
    <xf numFmtId="0" fontId="11" fillId="2" borderId="12" xfId="11" applyFont="1" applyFill="1" applyBorder="1" applyAlignment="1">
      <alignment horizontal="center" vertical="center"/>
    </xf>
    <xf numFmtId="0" fontId="11" fillId="2" borderId="30" xfId="11" applyFont="1" applyFill="1" applyBorder="1" applyAlignment="1">
      <alignment horizontal="center" vertical="center"/>
    </xf>
    <xf numFmtId="0" fontId="10" fillId="2" borderId="18" xfId="11" applyFont="1" applyFill="1" applyBorder="1" applyAlignment="1">
      <alignment horizontal="left" vertical="center" wrapText="1"/>
    </xf>
    <xf numFmtId="0" fontId="10" fillId="2" borderId="28" xfId="11" applyFont="1" applyFill="1" applyBorder="1" applyAlignment="1">
      <alignment horizontal="left" vertical="center" wrapText="1"/>
    </xf>
  </cellXfs>
  <cellStyles count="13">
    <cellStyle name="Activity" xfId="6"/>
    <cellStyle name="Label" xfId="5"/>
    <cellStyle name="Normal" xfId="0" builtinId="0"/>
    <cellStyle name="Normal 2" xfId="1"/>
    <cellStyle name="Normal 3" xfId="2"/>
    <cellStyle name="Normal 4" xfId="11"/>
    <cellStyle name="Normal 5" xfId="12"/>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bar"/>
        <c:grouping val="stacked"/>
        <c:varyColors val="0"/>
        <c:ser>
          <c:idx val="0"/>
          <c:order val="0"/>
          <c:tx>
            <c:strRef>
              <c:f>'II parte'!$D$7</c:f>
              <c:strCache>
                <c:ptCount val="1"/>
                <c:pt idx="0">
                  <c:v>NUEVA
Fecha de inicio</c:v>
                </c:pt>
              </c:strCache>
            </c:strRef>
          </c:tx>
          <c:spPr>
            <a:noFill/>
          </c:spPr>
          <c:invertIfNegative val="0"/>
          <c:val>
            <c:numRef>
              <c:f>'II parte'!$D$10:$D$41</c:f>
            </c:numRef>
          </c:val>
        </c:ser>
        <c:ser>
          <c:idx val="1"/>
          <c:order val="1"/>
          <c:tx>
            <c:strRef>
              <c:f>'II parte'!$F$7</c:f>
              <c:strCache>
                <c:ptCount val="1"/>
                <c:pt idx="0">
                  <c:v>NUEVA
DURACIÓN</c:v>
                </c:pt>
              </c:strCache>
            </c:strRef>
          </c:tx>
          <c:invertIfNegative val="0"/>
          <c:val>
            <c:numRef>
              <c:f>'II parte'!$F$10:$F$41</c:f>
              <c:numCache>
                <c:formatCode>0.0</c:formatCode>
                <c:ptCount val="32"/>
                <c:pt idx="0">
                  <c:v>2</c:v>
                </c:pt>
                <c:pt idx="1">
                  <c:v>1</c:v>
                </c:pt>
                <c:pt idx="2">
                  <c:v>4</c:v>
                </c:pt>
                <c:pt idx="4">
                  <c:v>30</c:v>
                </c:pt>
                <c:pt idx="6">
                  <c:v>6</c:v>
                </c:pt>
                <c:pt idx="7">
                  <c:v>10</c:v>
                </c:pt>
                <c:pt idx="8">
                  <c:v>13</c:v>
                </c:pt>
                <c:pt idx="9">
                  <c:v>22</c:v>
                </c:pt>
                <c:pt idx="10">
                  <c:v>6</c:v>
                </c:pt>
                <c:pt idx="11">
                  <c:v>8</c:v>
                </c:pt>
                <c:pt idx="12">
                  <c:v>7</c:v>
                </c:pt>
                <c:pt idx="13">
                  <c:v>7</c:v>
                </c:pt>
                <c:pt idx="14">
                  <c:v>3</c:v>
                </c:pt>
                <c:pt idx="15">
                  <c:v>2</c:v>
                </c:pt>
                <c:pt idx="16">
                  <c:v>10</c:v>
                </c:pt>
                <c:pt idx="17">
                  <c:v>10</c:v>
                </c:pt>
                <c:pt idx="18">
                  <c:v>4</c:v>
                </c:pt>
                <c:pt idx="19">
                  <c:v>3</c:v>
                </c:pt>
                <c:pt idx="20">
                  <c:v>2</c:v>
                </c:pt>
                <c:pt idx="21">
                  <c:v>2</c:v>
                </c:pt>
                <c:pt idx="22">
                  <c:v>2</c:v>
                </c:pt>
                <c:pt idx="24">
                  <c:v>3</c:v>
                </c:pt>
                <c:pt idx="25">
                  <c:v>3</c:v>
                </c:pt>
                <c:pt idx="27">
                  <c:v>10</c:v>
                </c:pt>
                <c:pt idx="28">
                  <c:v>3</c:v>
                </c:pt>
                <c:pt idx="29">
                  <c:v>2</c:v>
                </c:pt>
                <c:pt idx="31">
                  <c:v>2</c:v>
                </c:pt>
              </c:numCache>
            </c:numRef>
          </c:val>
        </c:ser>
        <c:dLbls>
          <c:showLegendKey val="0"/>
          <c:showVal val="0"/>
          <c:showCatName val="0"/>
          <c:showSerName val="0"/>
          <c:showPercent val="0"/>
          <c:showBubbleSize val="0"/>
        </c:dLbls>
        <c:gapWidth val="51"/>
        <c:overlap val="100"/>
        <c:axId val="341773824"/>
        <c:axId val="341774216"/>
      </c:barChart>
      <c:catAx>
        <c:axId val="341773824"/>
        <c:scaling>
          <c:orientation val="maxMin"/>
        </c:scaling>
        <c:delete val="0"/>
        <c:axPos val="l"/>
        <c:numFmt formatCode="m/d/yyyy" sourceLinked="1"/>
        <c:majorTickMark val="out"/>
        <c:minorTickMark val="none"/>
        <c:tickLblPos val="nextTo"/>
        <c:crossAx val="341774216"/>
        <c:crosses val="autoZero"/>
        <c:auto val="1"/>
        <c:lblAlgn val="ctr"/>
        <c:lblOffset val="100"/>
        <c:noMultiLvlLbl val="0"/>
      </c:catAx>
      <c:valAx>
        <c:axId val="341774216"/>
        <c:scaling>
          <c:orientation val="minMax"/>
          <c:min val="42010"/>
        </c:scaling>
        <c:delete val="0"/>
        <c:axPos val="t"/>
        <c:majorGridlines/>
        <c:numFmt formatCode="dd/mm" sourceLinked="0"/>
        <c:majorTickMark val="out"/>
        <c:minorTickMark val="none"/>
        <c:tickLblPos val="none"/>
        <c:crossAx val="341773824"/>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884463</xdr:colOff>
      <xdr:row>5</xdr:row>
      <xdr:rowOff>176891</xdr:rowOff>
    </xdr:from>
    <xdr:to>
      <xdr:col>53</xdr:col>
      <xdr:colOff>0</xdr:colOff>
      <xdr:row>40</xdr:row>
      <xdr:rowOff>122463</xdr:rowOff>
    </xdr:to>
    <xdr:graphicFrame macro="">
      <xdr:nvGraphicFramePr>
        <xdr:cNvPr id="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mail.racsa.co.cr/Documents%20and%20Settings/rvarela/My%20Documents/SPOON/PRESUPUESTO%202010/ULTIMAS%20PROYECCIONES%20JULIO%202009/Proyecciones%202010%20y%202011,%2017%20de%20julio%2009/SPOON-MODELO%20FLUJO%20CAJA%20Proyecciones%202009,%202010%20y%202011%20CON%20MULTIPLA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as Brutas_SPOON _ 2008"/>
      <sheetName val="Ventas Brutas_GRAO_ 2008"/>
      <sheetName val="Ventas Brutas Proy_09 10 y 11"/>
      <sheetName val="YOSES 09"/>
      <sheetName val="SAN JOSE 09"/>
      <sheetName val="PAVAS 09"/>
      <sheetName val="HEREDIA 09"/>
      <sheetName val="C_CENTRAL 09"/>
      <sheetName val="ZAPOTE 09"/>
      <sheetName val="LAURELES 09"/>
      <sheetName val="TERRAMALL 09"/>
      <sheetName val="LAS FLORES 09"/>
      <sheetName val="MULTIPL 09"/>
      <sheetName val="P_SOL 09"/>
      <sheetName val="MALL S_PEDRO 09"/>
      <sheetName val="ALAJUELA 09"/>
      <sheetName val="P_MAYOR 09"/>
      <sheetName val="CARIARI 09"/>
      <sheetName val="HERRADURA 09"/>
      <sheetName val="BIBLICA 09"/>
      <sheetName val="Lindora_09"/>
      <sheetName val="Desamparados_09"/>
      <sheetName val="Intel 09"/>
      <sheetName val="BUCA 09"/>
      <sheetName val="MAYOREO 09"/>
      <sheetName val="Industria y Bucca"/>
      <sheetName val="FORUM I  GRAO 09"/>
      <sheetName val="FLORENCIA GRAO 09"/>
      <sheetName val="HEREDIA GRAO 09"/>
      <sheetName val="LINDORA GELATERIA GRAO 09"/>
      <sheetName val="VIP AEROPUERTO GRAO 09"/>
      <sheetName val="FORUM II GRAO 09"/>
      <sheetName val="Estimación UO Multiplaza V"/>
      <sheetName val="CONSOLIDADO_SPOON_09"/>
      <sheetName val="CONSOLIDADO_GRAO_09"/>
      <sheetName val="CONSOLIDADO"/>
      <sheetName val="Proyecto Call Center"/>
      <sheetName val="Gastos Generales"/>
      <sheetName val="Estado de Resultados Consolidad"/>
      <sheetName val="Balance General"/>
      <sheetName val="flujo de caja"/>
      <sheetName val="Para estimar flujos y balance"/>
      <sheetName val="BALANCE COMPROBACION SET_MAYO"/>
      <sheetName val="TABLA DE AMORTIZACION BAC"/>
      <sheetName val="TABLA DE AMORTIZACION"/>
      <sheetName val="Depreciaciones"/>
      <sheetName val="arrendamientos"/>
      <sheetName val="amortizaciones y depreciaciones"/>
      <sheetName val="INVERSIONES"/>
      <sheetName val="VEHICULOS"/>
      <sheetName val="Inversión local Desamparados"/>
      <sheetName val="Inversión local Intel"/>
      <sheetName val="Inversión Forum I"/>
      <sheetName val="Inversión multiplaza"/>
      <sheetName val="Inversión franquicias"/>
      <sheetName val="Inversiones Equipos y Remodelac"/>
      <sheetName val="ajuste administrativo"/>
      <sheetName val="BALANCE0409_1_"/>
      <sheetName val="Balance Genera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7" zoomScale="110" zoomScaleNormal="110" workbookViewId="0">
      <selection activeCell="B25" sqref="B25:J26"/>
    </sheetView>
  </sheetViews>
  <sheetFormatPr baseColWidth="10" defaultColWidth="0" defaultRowHeight="13.2" zeroHeight="1"/>
  <cols>
    <col min="1" max="1" width="3" style="11" customWidth="1"/>
    <col min="2" max="3" width="11.44140625" style="11" customWidth="1"/>
    <col min="4" max="4" width="14.33203125" style="11" customWidth="1"/>
    <col min="5" max="5" width="11.44140625" style="11" customWidth="1"/>
    <col min="6" max="6" width="9.109375" style="11" customWidth="1"/>
    <col min="7" max="10" width="11.44140625" style="11" customWidth="1"/>
    <col min="11" max="11" width="2.6640625" style="11" customWidth="1"/>
    <col min="12" max="12" width="0" style="11" hidden="1" customWidth="1"/>
    <col min="13" max="16384" width="11.44140625" style="11" hidden="1"/>
  </cols>
  <sheetData>
    <row r="1" spans="2:12"/>
    <row r="2" spans="2:12" ht="25.5" customHeight="1">
      <c r="B2" s="98" t="s">
        <v>0</v>
      </c>
      <c r="C2" s="98"/>
      <c r="D2" s="98"/>
      <c r="E2" s="98"/>
      <c r="F2" s="98"/>
      <c r="G2" s="98"/>
      <c r="H2" s="98"/>
      <c r="I2" s="98"/>
      <c r="J2" s="98"/>
    </row>
    <row r="3" spans="2:12">
      <c r="B3" s="84"/>
      <c r="C3" s="84"/>
      <c r="D3" s="84"/>
      <c r="E3" s="84"/>
      <c r="F3" s="84"/>
      <c r="G3" s="84"/>
      <c r="H3" s="84"/>
      <c r="I3" s="84"/>
      <c r="J3" s="84"/>
    </row>
    <row r="4" spans="2:12" ht="12.75" customHeight="1">
      <c r="B4" s="86" t="s">
        <v>22</v>
      </c>
      <c r="C4" s="86"/>
      <c r="D4" s="86"/>
      <c r="E4" s="86"/>
      <c r="F4" s="86"/>
      <c r="G4" s="86"/>
      <c r="H4" s="86"/>
      <c r="I4" s="86"/>
      <c r="J4" s="86"/>
    </row>
    <row r="5" spans="2:12" ht="13.5" customHeight="1">
      <c r="B5" s="86"/>
      <c r="C5" s="86"/>
      <c r="D5" s="86"/>
      <c r="E5" s="86"/>
      <c r="F5" s="86"/>
      <c r="G5" s="86"/>
      <c r="H5" s="86"/>
      <c r="I5" s="86"/>
      <c r="J5" s="86"/>
    </row>
    <row r="6" spans="2:12">
      <c r="B6" s="85"/>
      <c r="C6" s="85"/>
      <c r="D6" s="85"/>
      <c r="E6" s="85"/>
      <c r="F6" s="85"/>
      <c r="G6" s="85"/>
      <c r="H6" s="85"/>
      <c r="I6" s="85"/>
      <c r="J6" s="85"/>
    </row>
    <row r="7" spans="2:12">
      <c r="B7" s="86" t="s">
        <v>51</v>
      </c>
      <c r="C7" s="86"/>
      <c r="D7" s="86"/>
      <c r="E7" s="86"/>
      <c r="F7" s="86"/>
      <c r="G7" s="86"/>
      <c r="H7" s="86"/>
      <c r="I7" s="86"/>
      <c r="J7" s="86"/>
    </row>
    <row r="8" spans="2:12">
      <c r="B8" s="86"/>
      <c r="C8" s="86"/>
      <c r="D8" s="86"/>
      <c r="E8" s="86"/>
      <c r="F8" s="86"/>
      <c r="G8" s="86"/>
      <c r="H8" s="86"/>
      <c r="I8" s="86"/>
      <c r="J8" s="86"/>
    </row>
    <row r="9" spans="2:12" ht="20.399999999999999">
      <c r="B9" s="86"/>
      <c r="C9" s="86"/>
      <c r="D9" s="86"/>
      <c r="E9" s="86"/>
      <c r="F9" s="86"/>
      <c r="G9" s="86"/>
      <c r="H9" s="86"/>
      <c r="I9" s="86"/>
      <c r="J9" s="86"/>
      <c r="L9" s="12"/>
    </row>
    <row r="10" spans="2:12">
      <c r="B10" s="86"/>
      <c r="C10" s="86"/>
      <c r="D10" s="86"/>
      <c r="E10" s="86"/>
      <c r="F10" s="86"/>
      <c r="G10" s="86"/>
      <c r="H10" s="86"/>
      <c r="I10" s="86"/>
      <c r="J10" s="86"/>
    </row>
    <row r="11" spans="2:12">
      <c r="B11" s="85"/>
      <c r="C11" s="85"/>
      <c r="D11" s="85"/>
      <c r="E11" s="85"/>
      <c r="F11" s="85"/>
      <c r="G11" s="85"/>
      <c r="H11" s="85"/>
      <c r="I11" s="85"/>
      <c r="J11" s="85"/>
    </row>
    <row r="12" spans="2:12" ht="12.75" customHeight="1">
      <c r="B12" s="86" t="s">
        <v>21</v>
      </c>
      <c r="C12" s="86"/>
      <c r="D12" s="86"/>
      <c r="E12" s="86"/>
      <c r="F12" s="86"/>
      <c r="G12" s="86"/>
      <c r="H12" s="86"/>
      <c r="I12" s="86"/>
      <c r="J12" s="86"/>
    </row>
    <row r="13" spans="2:12" ht="13.8">
      <c r="B13" s="86"/>
      <c r="C13" s="86"/>
      <c r="D13" s="86"/>
      <c r="E13" s="86"/>
      <c r="F13" s="86"/>
      <c r="G13" s="86"/>
      <c r="H13" s="86"/>
      <c r="I13" s="86"/>
      <c r="J13" s="86"/>
      <c r="L13" s="13"/>
    </row>
    <row r="14" spans="2:12">
      <c r="B14" s="85"/>
      <c r="C14" s="85"/>
      <c r="D14" s="85"/>
      <c r="E14" s="85"/>
      <c r="F14" s="85"/>
      <c r="G14" s="85"/>
      <c r="H14" s="85"/>
      <c r="I14" s="85"/>
      <c r="J14" s="85"/>
    </row>
    <row r="15" spans="2:12" ht="13.5" customHeight="1">
      <c r="B15" s="86" t="s">
        <v>23</v>
      </c>
      <c r="C15" s="86"/>
      <c r="D15" s="86"/>
      <c r="E15" s="86"/>
      <c r="F15" s="85"/>
      <c r="G15" s="87" t="s">
        <v>1</v>
      </c>
      <c r="H15" s="88"/>
      <c r="I15" s="88"/>
      <c r="J15" s="89"/>
    </row>
    <row r="16" spans="2:12" ht="39.6" customHeight="1">
      <c r="B16" s="90" t="s">
        <v>4</v>
      </c>
      <c r="C16" s="90"/>
      <c r="D16" s="14" t="s">
        <v>5</v>
      </c>
      <c r="E16" s="15" t="s">
        <v>6</v>
      </c>
      <c r="F16" s="85"/>
      <c r="G16" s="91" t="s">
        <v>52</v>
      </c>
      <c r="H16" s="92"/>
      <c r="I16" s="92"/>
      <c r="J16" s="93"/>
      <c r="L16" s="16"/>
    </row>
    <row r="17" spans="2:12" ht="39.6" customHeight="1">
      <c r="B17" s="97">
        <v>41953</v>
      </c>
      <c r="C17" s="97"/>
      <c r="D17" s="17">
        <v>42369</v>
      </c>
      <c r="E17" s="18">
        <f>+D17-B17</f>
        <v>416</v>
      </c>
      <c r="F17" s="85"/>
      <c r="G17" s="94"/>
      <c r="H17" s="95"/>
      <c r="I17" s="95"/>
      <c r="J17" s="96"/>
      <c r="L17" s="16"/>
    </row>
    <row r="18" spans="2:12">
      <c r="B18" s="85"/>
      <c r="C18" s="85"/>
      <c r="D18" s="85"/>
      <c r="E18" s="85"/>
      <c r="F18" s="85"/>
      <c r="G18" s="85"/>
      <c r="H18" s="85"/>
      <c r="I18" s="85"/>
      <c r="J18" s="85"/>
    </row>
    <row r="19" spans="2:12">
      <c r="B19" s="78" t="s">
        <v>53</v>
      </c>
      <c r="C19" s="79"/>
      <c r="D19" s="79"/>
      <c r="E19" s="79"/>
      <c r="F19" s="79"/>
      <c r="G19" s="79"/>
      <c r="H19" s="79"/>
      <c r="I19" s="79"/>
      <c r="J19" s="80"/>
    </row>
    <row r="20" spans="2:12" ht="17.399999999999999">
      <c r="B20" s="81"/>
      <c r="C20" s="82"/>
      <c r="D20" s="82"/>
      <c r="E20" s="82"/>
      <c r="F20" s="82"/>
      <c r="G20" s="82"/>
      <c r="H20" s="82"/>
      <c r="I20" s="82"/>
      <c r="J20" s="83"/>
      <c r="L20" s="16"/>
    </row>
    <row r="21" spans="2:12">
      <c r="B21" s="85"/>
      <c r="C21" s="85"/>
      <c r="D21" s="85"/>
      <c r="E21" s="85"/>
      <c r="F21" s="85"/>
      <c r="G21" s="85"/>
      <c r="H21" s="85"/>
      <c r="I21" s="85"/>
      <c r="J21" s="85"/>
    </row>
    <row r="22" spans="2:12">
      <c r="B22" s="78" t="s">
        <v>82</v>
      </c>
      <c r="C22" s="79"/>
      <c r="D22" s="79"/>
      <c r="E22" s="79"/>
      <c r="F22" s="79"/>
      <c r="G22" s="79"/>
      <c r="H22" s="79"/>
      <c r="I22" s="79"/>
      <c r="J22" s="80"/>
    </row>
    <row r="23" spans="2:12" ht="33" customHeight="1">
      <c r="B23" s="81"/>
      <c r="C23" s="82"/>
      <c r="D23" s="82"/>
      <c r="E23" s="82"/>
      <c r="F23" s="82"/>
      <c r="G23" s="82"/>
      <c r="H23" s="82"/>
      <c r="I23" s="82"/>
      <c r="J23" s="83"/>
      <c r="L23" s="16"/>
    </row>
    <row r="24" spans="2:12">
      <c r="B24" s="85"/>
      <c r="C24" s="85"/>
      <c r="D24" s="85"/>
      <c r="E24" s="85"/>
      <c r="F24" s="85"/>
      <c r="G24" s="85"/>
      <c r="H24" s="85"/>
      <c r="I24" s="85"/>
      <c r="J24" s="85"/>
    </row>
    <row r="25" spans="2:12" ht="22.5" customHeight="1">
      <c r="B25" s="78" t="s">
        <v>95</v>
      </c>
      <c r="C25" s="79"/>
      <c r="D25" s="79"/>
      <c r="E25" s="79"/>
      <c r="F25" s="79"/>
      <c r="G25" s="79"/>
      <c r="H25" s="79"/>
      <c r="I25" s="79"/>
      <c r="J25" s="80"/>
      <c r="L25" s="16"/>
    </row>
    <row r="26" spans="2:12" ht="22.5" customHeight="1">
      <c r="B26" s="81"/>
      <c r="C26" s="82"/>
      <c r="D26" s="82"/>
      <c r="E26" s="82"/>
      <c r="F26" s="82"/>
      <c r="G26" s="82"/>
      <c r="H26" s="82"/>
      <c r="I26" s="82"/>
      <c r="J26" s="83"/>
    </row>
    <row r="27" spans="2:12">
      <c r="B27" s="85"/>
      <c r="C27" s="85"/>
      <c r="D27" s="85"/>
      <c r="E27" s="85"/>
      <c r="F27" s="85"/>
      <c r="G27" s="85"/>
      <c r="H27" s="85"/>
      <c r="I27" s="85"/>
      <c r="J27" s="85"/>
    </row>
    <row r="28" spans="2:12" ht="19.5" customHeight="1">
      <c r="B28" s="78" t="s">
        <v>54</v>
      </c>
      <c r="C28" s="79"/>
      <c r="D28" s="79"/>
      <c r="E28" s="79"/>
      <c r="F28" s="79"/>
      <c r="G28" s="79"/>
      <c r="H28" s="79"/>
      <c r="I28" s="79"/>
      <c r="J28" s="80"/>
    </row>
    <row r="29" spans="2:12" ht="16.5" customHeight="1">
      <c r="B29" s="81"/>
      <c r="C29" s="82"/>
      <c r="D29" s="82"/>
      <c r="E29" s="82"/>
      <c r="F29" s="82"/>
      <c r="G29" s="82"/>
      <c r="H29" s="82"/>
      <c r="I29" s="82"/>
      <c r="J29" s="83"/>
    </row>
    <row r="30" spans="2:12">
      <c r="B30" s="84"/>
      <c r="C30" s="84"/>
      <c r="D30" s="84"/>
      <c r="E30" s="84"/>
      <c r="F30" s="84"/>
      <c r="G30" s="84"/>
      <c r="H30" s="84"/>
      <c r="I30" s="84"/>
      <c r="J30" s="84"/>
    </row>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4"/>
  <sheetViews>
    <sheetView showGridLines="0" topLeftCell="A18" zoomScale="90" zoomScaleNormal="90" workbookViewId="0">
      <selection activeCell="G31" sqref="G31"/>
    </sheetView>
  </sheetViews>
  <sheetFormatPr baseColWidth="10" defaultColWidth="3.109375" defaultRowHeight="16.8"/>
  <cols>
    <col min="1" max="1" width="4.44140625" style="24" customWidth="1"/>
    <col min="2" max="2" width="78.33203125" style="37" customWidth="1"/>
    <col min="3" max="3" width="41" style="37" hidden="1" customWidth="1"/>
    <col min="4" max="4" width="23.6640625" style="55" hidden="1" customWidth="1"/>
    <col min="5" max="5" width="23" style="55" hidden="1" customWidth="1"/>
    <col min="6" max="6" width="22.5546875" style="56" customWidth="1"/>
    <col min="7" max="7" width="17.33203125" style="30" bestFit="1" customWidth="1"/>
    <col min="8" max="8" width="10.109375" style="30" customWidth="1"/>
    <col min="9" max="9" width="13.33203125" style="36" customWidth="1"/>
    <col min="10" max="10" width="36.6640625" style="29" customWidth="1"/>
    <col min="11" max="16384" width="3.109375" style="24"/>
  </cols>
  <sheetData>
    <row r="2" spans="1:11" ht="13.95" customHeight="1">
      <c r="B2" s="99" t="s">
        <v>55</v>
      </c>
      <c r="C2" s="99"/>
      <c r="D2" s="99"/>
      <c r="E2" s="99"/>
      <c r="F2" s="99"/>
      <c r="G2" s="99"/>
      <c r="H2" s="99"/>
      <c r="I2" s="64"/>
      <c r="J2" s="38"/>
    </row>
    <row r="3" spans="1:11" ht="21" customHeight="1">
      <c r="B3" s="99"/>
      <c r="C3" s="99"/>
      <c r="D3" s="99"/>
      <c r="E3" s="99"/>
      <c r="F3" s="99"/>
      <c r="G3" s="99"/>
      <c r="H3" s="99"/>
      <c r="I3" s="64"/>
      <c r="J3" s="38"/>
    </row>
    <row r="4" spans="1:11" ht="18.75" customHeight="1">
      <c r="B4" s="99"/>
      <c r="C4" s="99"/>
      <c r="D4" s="99"/>
      <c r="E4" s="99"/>
      <c r="F4" s="99"/>
      <c r="G4" s="99"/>
      <c r="H4" s="99"/>
      <c r="I4" s="64"/>
      <c r="J4" s="38"/>
    </row>
    <row r="5" spans="1:11">
      <c r="B5" s="99"/>
      <c r="C5" s="99"/>
      <c r="D5" s="99"/>
      <c r="E5" s="99"/>
      <c r="F5" s="99"/>
      <c r="G5" s="99"/>
      <c r="H5" s="99"/>
    </row>
    <row r="6" spans="1:11" ht="13.8">
      <c r="A6" s="25"/>
      <c r="B6" s="20"/>
      <c r="C6" s="20"/>
      <c r="D6" s="46"/>
      <c r="E6" s="46"/>
      <c r="F6" s="47"/>
      <c r="G6" s="20"/>
      <c r="H6" s="20"/>
      <c r="I6" s="26"/>
      <c r="J6" s="26"/>
    </row>
    <row r="7" spans="1:11" s="23" customFormat="1" ht="25.5" customHeight="1">
      <c r="A7" s="19" t="s">
        <v>7</v>
      </c>
      <c r="B7" s="20" t="s">
        <v>56</v>
      </c>
      <c r="C7" s="20" t="s">
        <v>2</v>
      </c>
      <c r="D7" s="48" t="s">
        <v>60</v>
      </c>
      <c r="E7" s="48" t="s">
        <v>61</v>
      </c>
      <c r="F7" s="48" t="s">
        <v>62</v>
      </c>
      <c r="G7" s="20" t="s">
        <v>63</v>
      </c>
      <c r="H7" s="21" t="s">
        <v>3</v>
      </c>
      <c r="I7" s="26"/>
      <c r="J7" s="22"/>
    </row>
    <row r="8" spans="1:11" ht="15.75" customHeight="1">
      <c r="B8" s="27"/>
      <c r="C8" s="27"/>
      <c r="D8" s="49"/>
      <c r="E8" s="49"/>
      <c r="F8" s="50"/>
      <c r="G8" s="27"/>
      <c r="H8" s="28">
        <f>+AVERAGE(H10:H41)</f>
        <v>0.31111111111111112</v>
      </c>
      <c r="I8" s="65"/>
      <c r="K8" s="30"/>
    </row>
    <row r="9" spans="1:11" ht="15.75" customHeight="1">
      <c r="B9" s="62" t="s">
        <v>64</v>
      </c>
      <c r="C9" s="27"/>
      <c r="D9" s="49"/>
      <c r="E9" s="49"/>
      <c r="F9" s="50"/>
      <c r="G9" s="27"/>
      <c r="H9" s="27"/>
      <c r="I9" s="65"/>
      <c r="K9" s="30"/>
    </row>
    <row r="10" spans="1:11" ht="18.899999999999999" customHeight="1">
      <c r="A10" s="31">
        <v>1</v>
      </c>
      <c r="B10" s="32" t="s">
        <v>24</v>
      </c>
      <c r="C10" s="33" t="s">
        <v>25</v>
      </c>
      <c r="D10" s="51">
        <v>41953</v>
      </c>
      <c r="E10" s="51">
        <v>41955</v>
      </c>
      <c r="F10" s="52">
        <f>E10-D10</f>
        <v>2</v>
      </c>
      <c r="G10" s="34" t="s">
        <v>65</v>
      </c>
      <c r="H10" s="35">
        <v>1</v>
      </c>
      <c r="I10" s="66"/>
    </row>
    <row r="11" spans="1:11" ht="18.75" customHeight="1">
      <c r="A11" s="31">
        <v>2</v>
      </c>
      <c r="B11" s="32" t="s">
        <v>26</v>
      </c>
      <c r="C11" s="33" t="s">
        <v>27</v>
      </c>
      <c r="D11" s="51">
        <v>41956</v>
      </c>
      <c r="E11" s="51">
        <v>41957</v>
      </c>
      <c r="F11" s="52">
        <f t="shared" ref="F11:F12" si="0">E11-D11</f>
        <v>1</v>
      </c>
      <c r="G11" s="34" t="s">
        <v>65</v>
      </c>
      <c r="H11" s="35">
        <v>1</v>
      </c>
      <c r="I11" s="66"/>
    </row>
    <row r="12" spans="1:11" ht="18.899999999999999" customHeight="1">
      <c r="A12" s="31">
        <v>3</v>
      </c>
      <c r="B12" s="32" t="s">
        <v>28</v>
      </c>
      <c r="C12" s="33" t="s">
        <v>25</v>
      </c>
      <c r="D12" s="51">
        <v>41960</v>
      </c>
      <c r="E12" s="51">
        <v>41964</v>
      </c>
      <c r="F12" s="52">
        <f t="shared" si="0"/>
        <v>4</v>
      </c>
      <c r="G12" s="34" t="s">
        <v>65</v>
      </c>
      <c r="H12" s="35">
        <v>1</v>
      </c>
      <c r="I12" s="66"/>
    </row>
    <row r="13" spans="1:11" ht="15.75" customHeight="1">
      <c r="B13" s="63" t="s">
        <v>66</v>
      </c>
      <c r="C13" s="59"/>
      <c r="D13" s="60"/>
      <c r="E13" s="60"/>
      <c r="F13" s="61"/>
      <c r="G13" s="59"/>
      <c r="H13" s="59"/>
      <c r="I13" s="65"/>
      <c r="K13" s="30"/>
    </row>
    <row r="14" spans="1:11" ht="18.899999999999999" customHeight="1">
      <c r="A14" s="31">
        <v>4</v>
      </c>
      <c r="B14" s="32" t="s">
        <v>29</v>
      </c>
      <c r="C14" s="33" t="s">
        <v>25</v>
      </c>
      <c r="D14" s="51">
        <v>41967</v>
      </c>
      <c r="E14" s="51">
        <v>41997</v>
      </c>
      <c r="F14" s="52">
        <f t="shared" ref="F14" si="1">E14-D14</f>
        <v>30</v>
      </c>
      <c r="G14" s="34" t="s">
        <v>65</v>
      </c>
      <c r="H14" s="35">
        <v>1</v>
      </c>
      <c r="I14" s="66"/>
    </row>
    <row r="15" spans="1:11" ht="18.899999999999999" customHeight="1">
      <c r="A15" s="31"/>
      <c r="B15" s="63" t="s">
        <v>67</v>
      </c>
      <c r="C15" s="59"/>
      <c r="D15" s="60"/>
      <c r="E15" s="60"/>
      <c r="F15" s="61"/>
      <c r="G15" s="59"/>
      <c r="H15" s="59"/>
      <c r="I15" s="65"/>
    </row>
    <row r="16" spans="1:11" ht="18.899999999999999" customHeight="1">
      <c r="A16" s="31">
        <v>5</v>
      </c>
      <c r="B16" s="32" t="s">
        <v>30</v>
      </c>
      <c r="C16" s="33" t="s">
        <v>25</v>
      </c>
      <c r="D16" s="51">
        <v>42010</v>
      </c>
      <c r="E16" s="51">
        <v>42016</v>
      </c>
      <c r="F16" s="52">
        <f t="shared" ref="F16:F17" si="2">E16-D16</f>
        <v>6</v>
      </c>
      <c r="G16" s="34" t="s">
        <v>65</v>
      </c>
      <c r="H16" s="35">
        <v>1</v>
      </c>
      <c r="I16" s="66"/>
    </row>
    <row r="17" spans="1:10" ht="18.899999999999999" customHeight="1">
      <c r="A17" s="31">
        <v>6</v>
      </c>
      <c r="B17" s="32" t="s">
        <v>31</v>
      </c>
      <c r="C17" s="33" t="s">
        <v>25</v>
      </c>
      <c r="D17" s="51">
        <v>42017</v>
      </c>
      <c r="E17" s="51">
        <v>42027</v>
      </c>
      <c r="F17" s="52">
        <f t="shared" si="2"/>
        <v>10</v>
      </c>
      <c r="G17" s="34" t="s">
        <v>65</v>
      </c>
      <c r="H17" s="35">
        <v>1</v>
      </c>
      <c r="I17" s="66"/>
    </row>
    <row r="18" spans="1:10" ht="30" customHeight="1">
      <c r="A18" s="31">
        <v>7</v>
      </c>
      <c r="B18" s="32" t="s">
        <v>32</v>
      </c>
      <c r="C18" s="32" t="s">
        <v>68</v>
      </c>
      <c r="D18" s="51">
        <v>42200</v>
      </c>
      <c r="E18" s="51">
        <v>42216</v>
      </c>
      <c r="F18" s="52">
        <f>+NETWORKDAYS(D18,E18)</f>
        <v>13</v>
      </c>
      <c r="G18" s="34">
        <f>+NETWORKDAYS(D18,E18)</f>
        <v>13</v>
      </c>
      <c r="H18" s="35">
        <v>0.05</v>
      </c>
      <c r="I18" s="66"/>
    </row>
    <row r="19" spans="1:10" ht="18.899999999999999" customHeight="1">
      <c r="A19" s="31">
        <v>8</v>
      </c>
      <c r="B19" s="32" t="s">
        <v>33</v>
      </c>
      <c r="C19" s="33" t="s">
        <v>25</v>
      </c>
      <c r="D19" s="51">
        <v>42219</v>
      </c>
      <c r="E19" s="51">
        <v>42248</v>
      </c>
      <c r="F19" s="52">
        <f>+NETWORKDAYS(D19,E19)</f>
        <v>22</v>
      </c>
      <c r="G19" s="34">
        <f>+NETWORKDAYS(D19,E19)</f>
        <v>22</v>
      </c>
      <c r="H19" s="35">
        <v>0.2</v>
      </c>
      <c r="I19" s="66"/>
    </row>
    <row r="20" spans="1:10" s="30" customFormat="1" ht="18.899999999999999" customHeight="1">
      <c r="A20" s="31">
        <v>9</v>
      </c>
      <c r="B20" s="32" t="s">
        <v>34</v>
      </c>
      <c r="C20" s="33" t="s">
        <v>25</v>
      </c>
      <c r="D20" s="51">
        <v>42249</v>
      </c>
      <c r="E20" s="51">
        <v>42256</v>
      </c>
      <c r="F20" s="52">
        <f>+NETWORKDAYS(D20,E20)</f>
        <v>6</v>
      </c>
      <c r="G20" s="34" t="s">
        <v>69</v>
      </c>
      <c r="H20" s="35">
        <v>1</v>
      </c>
      <c r="I20" s="66"/>
      <c r="J20" s="36"/>
    </row>
    <row r="21" spans="1:10" s="30" customFormat="1" ht="18.899999999999999" customHeight="1">
      <c r="A21" s="31">
        <v>10</v>
      </c>
      <c r="B21" s="32" t="s">
        <v>35</v>
      </c>
      <c r="C21" s="33" t="s">
        <v>25</v>
      </c>
      <c r="D21" s="51">
        <v>42257</v>
      </c>
      <c r="E21" s="51">
        <v>42268</v>
      </c>
      <c r="F21" s="52">
        <f t="shared" ref="F21:F32" si="3">+NETWORKDAYS(D21,E21)</f>
        <v>8</v>
      </c>
      <c r="G21" s="34">
        <f>+NETWORKDAYS(D21,E21)</f>
        <v>8</v>
      </c>
      <c r="H21" s="35">
        <v>0.3</v>
      </c>
      <c r="I21" s="66"/>
      <c r="J21" s="36"/>
    </row>
    <row r="22" spans="1:10" s="30" customFormat="1" ht="30" customHeight="1">
      <c r="A22" s="31">
        <v>11</v>
      </c>
      <c r="B22" s="32" t="s">
        <v>50</v>
      </c>
      <c r="C22" s="33" t="s">
        <v>70</v>
      </c>
      <c r="D22" s="51">
        <v>42269</v>
      </c>
      <c r="E22" s="51">
        <v>42277</v>
      </c>
      <c r="F22" s="52">
        <f t="shared" si="3"/>
        <v>7</v>
      </c>
      <c r="G22" s="34">
        <f t="shared" ref="G22:G41" si="4">+NETWORKDAYS(D22,E22)</f>
        <v>7</v>
      </c>
      <c r="H22" s="35">
        <v>0</v>
      </c>
      <c r="I22" s="66"/>
      <c r="J22" s="36"/>
    </row>
    <row r="23" spans="1:10" s="30" customFormat="1" ht="18.899999999999999" customHeight="1">
      <c r="A23" s="31">
        <v>12</v>
      </c>
      <c r="B23" s="32" t="s">
        <v>36</v>
      </c>
      <c r="C23" s="33" t="s">
        <v>25</v>
      </c>
      <c r="D23" s="51">
        <v>42278</v>
      </c>
      <c r="E23" s="51">
        <v>42286</v>
      </c>
      <c r="F23" s="52">
        <f t="shared" si="3"/>
        <v>7</v>
      </c>
      <c r="G23" s="34">
        <f t="shared" si="4"/>
        <v>7</v>
      </c>
      <c r="H23" s="35">
        <v>0.85</v>
      </c>
      <c r="I23" s="66"/>
      <c r="J23" s="36"/>
    </row>
    <row r="24" spans="1:10" s="30" customFormat="1" ht="18.899999999999999" customHeight="1">
      <c r="A24" s="31">
        <v>13</v>
      </c>
      <c r="B24" s="32" t="s">
        <v>37</v>
      </c>
      <c r="C24" s="33" t="s">
        <v>27</v>
      </c>
      <c r="D24" s="51">
        <v>42290</v>
      </c>
      <c r="E24" s="51">
        <v>42292</v>
      </c>
      <c r="F24" s="52">
        <f t="shared" si="3"/>
        <v>3</v>
      </c>
      <c r="G24" s="34">
        <f t="shared" si="4"/>
        <v>3</v>
      </c>
      <c r="H24" s="35">
        <v>0</v>
      </c>
      <c r="I24" s="66"/>
      <c r="J24" s="36"/>
    </row>
    <row r="25" spans="1:10" s="30" customFormat="1" ht="18.899999999999999" customHeight="1">
      <c r="A25" s="31">
        <v>14</v>
      </c>
      <c r="B25" s="32" t="s">
        <v>38</v>
      </c>
      <c r="C25" s="33" t="s">
        <v>39</v>
      </c>
      <c r="D25" s="51">
        <v>42293</v>
      </c>
      <c r="E25" s="51">
        <v>42296</v>
      </c>
      <c r="F25" s="52">
        <f t="shared" si="3"/>
        <v>2</v>
      </c>
      <c r="G25" s="34">
        <f t="shared" si="4"/>
        <v>2</v>
      </c>
      <c r="H25" s="35">
        <v>0</v>
      </c>
      <c r="I25" s="66"/>
      <c r="J25" s="36"/>
    </row>
    <row r="26" spans="1:10" s="30" customFormat="1">
      <c r="A26" s="31">
        <v>15</v>
      </c>
      <c r="B26" s="32" t="s">
        <v>40</v>
      </c>
      <c r="C26" s="33" t="s">
        <v>39</v>
      </c>
      <c r="D26" s="51">
        <v>42297</v>
      </c>
      <c r="E26" s="51">
        <v>42310</v>
      </c>
      <c r="F26" s="52">
        <f t="shared" si="3"/>
        <v>10</v>
      </c>
      <c r="G26" s="34">
        <f t="shared" si="4"/>
        <v>10</v>
      </c>
      <c r="H26" s="35">
        <v>0</v>
      </c>
      <c r="I26" s="66"/>
      <c r="J26" s="36"/>
    </row>
    <row r="27" spans="1:10" s="45" customFormat="1" ht="30">
      <c r="A27" s="41">
        <v>16</v>
      </c>
      <c r="B27" s="32" t="s">
        <v>71</v>
      </c>
      <c r="C27" s="42" t="s">
        <v>72</v>
      </c>
      <c r="D27" s="53">
        <v>42311</v>
      </c>
      <c r="E27" s="53">
        <v>42324</v>
      </c>
      <c r="F27" s="54">
        <f t="shared" si="3"/>
        <v>10</v>
      </c>
      <c r="G27" s="43">
        <f t="shared" si="4"/>
        <v>10</v>
      </c>
      <c r="H27" s="35">
        <v>0</v>
      </c>
      <c r="I27" s="67"/>
      <c r="J27" s="44"/>
    </row>
    <row r="28" spans="1:10" s="30" customFormat="1" ht="36" customHeight="1">
      <c r="A28" s="31">
        <v>17</v>
      </c>
      <c r="B28" s="32" t="s">
        <v>49</v>
      </c>
      <c r="C28" s="33" t="s">
        <v>25</v>
      </c>
      <c r="D28" s="51">
        <v>42325</v>
      </c>
      <c r="E28" s="51">
        <v>42328</v>
      </c>
      <c r="F28" s="52">
        <f t="shared" si="3"/>
        <v>4</v>
      </c>
      <c r="G28" s="34">
        <f t="shared" si="4"/>
        <v>4</v>
      </c>
      <c r="H28" s="35">
        <v>0</v>
      </c>
      <c r="I28" s="66"/>
      <c r="J28" s="36"/>
    </row>
    <row r="29" spans="1:10" s="30" customFormat="1" ht="18.899999999999999" customHeight="1">
      <c r="A29" s="31">
        <v>18</v>
      </c>
      <c r="B29" s="32" t="s">
        <v>41</v>
      </c>
      <c r="C29" s="33" t="s">
        <v>25</v>
      </c>
      <c r="D29" s="51">
        <v>42331</v>
      </c>
      <c r="E29" s="51">
        <v>42333</v>
      </c>
      <c r="F29" s="52">
        <f t="shared" si="3"/>
        <v>3</v>
      </c>
      <c r="G29" s="34">
        <f t="shared" si="4"/>
        <v>3</v>
      </c>
      <c r="H29" s="35">
        <v>0</v>
      </c>
      <c r="I29" s="66"/>
      <c r="J29" s="36"/>
    </row>
    <row r="30" spans="1:10" s="30" customFormat="1" ht="18.899999999999999" customHeight="1">
      <c r="A30" s="31">
        <v>19</v>
      </c>
      <c r="B30" s="32" t="s">
        <v>42</v>
      </c>
      <c r="C30" s="33" t="s">
        <v>27</v>
      </c>
      <c r="D30" s="51">
        <v>42334</v>
      </c>
      <c r="E30" s="51">
        <v>42335</v>
      </c>
      <c r="F30" s="52">
        <f t="shared" si="3"/>
        <v>2</v>
      </c>
      <c r="G30" s="34">
        <f t="shared" si="4"/>
        <v>2</v>
      </c>
      <c r="H30" s="35">
        <v>0</v>
      </c>
      <c r="I30" s="66"/>
      <c r="J30" s="36"/>
    </row>
    <row r="31" spans="1:10" s="30" customFormat="1" ht="18.899999999999999" customHeight="1">
      <c r="A31" s="31">
        <v>20</v>
      </c>
      <c r="B31" s="32" t="s">
        <v>43</v>
      </c>
      <c r="C31" s="33" t="s">
        <v>39</v>
      </c>
      <c r="D31" s="51">
        <v>42338</v>
      </c>
      <c r="E31" s="51">
        <v>42339</v>
      </c>
      <c r="F31" s="52">
        <f t="shared" si="3"/>
        <v>2</v>
      </c>
      <c r="G31" s="34">
        <f t="shared" si="4"/>
        <v>2</v>
      </c>
      <c r="H31" s="35">
        <v>0</v>
      </c>
      <c r="I31" s="66"/>
      <c r="J31" s="36"/>
    </row>
    <row r="32" spans="1:10" s="30" customFormat="1" ht="18.899999999999999" customHeight="1">
      <c r="A32" s="31">
        <v>21</v>
      </c>
      <c r="B32" s="32" t="s">
        <v>44</v>
      </c>
      <c r="C32" s="33" t="s">
        <v>45</v>
      </c>
      <c r="D32" s="51">
        <v>42340</v>
      </c>
      <c r="E32" s="51">
        <v>42341</v>
      </c>
      <c r="F32" s="52">
        <f t="shared" si="3"/>
        <v>2</v>
      </c>
      <c r="G32" s="34">
        <f t="shared" si="4"/>
        <v>2</v>
      </c>
      <c r="H32" s="35">
        <v>0</v>
      </c>
      <c r="I32" s="66"/>
      <c r="J32" s="36"/>
    </row>
    <row r="33" spans="1:10" ht="18.899999999999999" customHeight="1">
      <c r="A33" s="31"/>
      <c r="B33" s="63" t="s">
        <v>73</v>
      </c>
      <c r="C33" s="59"/>
      <c r="D33" s="60"/>
      <c r="E33" s="60"/>
      <c r="F33" s="61"/>
      <c r="G33" s="59"/>
      <c r="H33" s="59"/>
      <c r="I33" s="65"/>
    </row>
    <row r="34" spans="1:10" s="30" customFormat="1" ht="18.899999999999999" customHeight="1">
      <c r="A34" s="31">
        <v>22</v>
      </c>
      <c r="B34" s="32" t="s">
        <v>74</v>
      </c>
      <c r="C34" s="33" t="s">
        <v>75</v>
      </c>
      <c r="D34" s="51">
        <v>42342</v>
      </c>
      <c r="E34" s="51">
        <v>42346</v>
      </c>
      <c r="F34" s="52">
        <f>+NETWORKDAYS(D34,E34)</f>
        <v>3</v>
      </c>
      <c r="G34" s="34">
        <f t="shared" si="4"/>
        <v>3</v>
      </c>
      <c r="H34" s="35">
        <v>0</v>
      </c>
      <c r="I34" s="66"/>
      <c r="J34" s="36"/>
    </row>
    <row r="35" spans="1:10" s="30" customFormat="1" ht="18.899999999999999" customHeight="1">
      <c r="A35" s="31">
        <v>23</v>
      </c>
      <c r="B35" s="32" t="s">
        <v>76</v>
      </c>
      <c r="C35" s="33" t="s">
        <v>48</v>
      </c>
      <c r="D35" s="51">
        <v>42342</v>
      </c>
      <c r="E35" s="51">
        <v>42346</v>
      </c>
      <c r="F35" s="52">
        <f>+NETWORKDAYS(D35,E35)</f>
        <v>3</v>
      </c>
      <c r="G35" s="34">
        <f t="shared" si="4"/>
        <v>3</v>
      </c>
      <c r="H35" s="35">
        <v>0</v>
      </c>
      <c r="I35" s="66"/>
      <c r="J35" s="36"/>
    </row>
    <row r="36" spans="1:10" ht="18.899999999999999" customHeight="1">
      <c r="A36" s="31"/>
      <c r="B36" s="63" t="s">
        <v>77</v>
      </c>
      <c r="C36" s="59"/>
      <c r="D36" s="60"/>
      <c r="E36" s="60"/>
      <c r="F36" s="61"/>
      <c r="G36" s="59"/>
      <c r="H36" s="59"/>
      <c r="I36" s="65"/>
    </row>
    <row r="37" spans="1:10" s="30" customFormat="1" ht="18.899999999999999" customHeight="1">
      <c r="A37" s="31">
        <v>24</v>
      </c>
      <c r="B37" s="32" t="s">
        <v>46</v>
      </c>
      <c r="C37" s="33" t="s">
        <v>48</v>
      </c>
      <c r="D37" s="51">
        <v>42346</v>
      </c>
      <c r="E37" s="51">
        <v>42359</v>
      </c>
      <c r="F37" s="52">
        <f>+NETWORKDAYS(D37,E37)</f>
        <v>10</v>
      </c>
      <c r="G37" s="34">
        <f t="shared" si="4"/>
        <v>10</v>
      </c>
      <c r="H37" s="35">
        <v>0</v>
      </c>
      <c r="I37" s="66"/>
      <c r="J37" s="36"/>
    </row>
    <row r="38" spans="1:10" s="30" customFormat="1" ht="18.899999999999999" customHeight="1">
      <c r="A38" s="31">
        <v>25</v>
      </c>
      <c r="B38" s="32" t="s">
        <v>79</v>
      </c>
      <c r="C38" s="33" t="s">
        <v>80</v>
      </c>
      <c r="D38" s="51">
        <v>42360</v>
      </c>
      <c r="E38" s="51">
        <v>42362</v>
      </c>
      <c r="F38" s="52">
        <f>+NETWORKDAYS(D38,E38)</f>
        <v>3</v>
      </c>
      <c r="G38" s="34">
        <f t="shared" si="4"/>
        <v>3</v>
      </c>
      <c r="H38" s="35">
        <v>0</v>
      </c>
      <c r="I38" s="66"/>
      <c r="J38" s="36"/>
    </row>
    <row r="39" spans="1:10" s="30" customFormat="1" ht="36" customHeight="1">
      <c r="A39" s="31">
        <v>26</v>
      </c>
      <c r="B39" s="32" t="s">
        <v>47</v>
      </c>
      <c r="C39" s="33" t="s">
        <v>45</v>
      </c>
      <c r="D39" s="51">
        <v>42366</v>
      </c>
      <c r="E39" s="51">
        <v>42367</v>
      </c>
      <c r="F39" s="52">
        <f>+NETWORKDAYS(D39,E39)</f>
        <v>2</v>
      </c>
      <c r="G39" s="34">
        <f t="shared" si="4"/>
        <v>2</v>
      </c>
      <c r="H39" s="35">
        <v>0</v>
      </c>
      <c r="I39" s="66"/>
      <c r="J39" s="36"/>
    </row>
    <row r="40" spans="1:10" ht="18.899999999999999" customHeight="1">
      <c r="A40" s="31"/>
      <c r="B40" s="63" t="s">
        <v>78</v>
      </c>
      <c r="C40" s="59"/>
      <c r="D40" s="60"/>
      <c r="E40" s="60"/>
      <c r="F40" s="61"/>
      <c r="G40" s="59"/>
      <c r="H40" s="59"/>
      <c r="I40" s="65"/>
    </row>
    <row r="41" spans="1:10" s="30" customFormat="1" ht="18.899999999999999" customHeight="1">
      <c r="A41" s="31">
        <v>27</v>
      </c>
      <c r="B41" s="32" t="s">
        <v>81</v>
      </c>
      <c r="C41" s="33" t="s">
        <v>48</v>
      </c>
      <c r="D41" s="51">
        <v>42368</v>
      </c>
      <c r="E41" s="51">
        <v>42369</v>
      </c>
      <c r="F41" s="52">
        <f>+NETWORKDAYS(D41,E41)</f>
        <v>2</v>
      </c>
      <c r="G41" s="34">
        <f t="shared" si="4"/>
        <v>2</v>
      </c>
      <c r="H41" s="35">
        <v>0</v>
      </c>
      <c r="I41" s="66"/>
      <c r="J41" s="36"/>
    </row>
    <row r="42" spans="1:10">
      <c r="H42" s="58"/>
      <c r="J42" s="36"/>
    </row>
    <row r="43" spans="1:10">
      <c r="H43" s="58"/>
    </row>
    <row r="44" spans="1:10">
      <c r="F44" s="57"/>
    </row>
  </sheetData>
  <mergeCells count="1">
    <mergeCell ref="B2:H5"/>
  </mergeCells>
  <conditionalFormatting sqref="B42:J42">
    <cfRule type="expression" dxfId="3" priority="7">
      <formula>TRUE</formula>
    </cfRule>
  </conditionalFormatting>
  <conditionalFormatting sqref="H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4" fitToHeight="0" orientation="landscape" horizontalDpi="4294967295" verticalDpi="4294967295" r:id="rId1"/>
  <ignoredErrors>
    <ignoredError sqref="H8"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7" zoomScale="81" zoomScaleNormal="81" workbookViewId="0">
      <selection activeCell="B9" sqref="B9:C9"/>
    </sheetView>
  </sheetViews>
  <sheetFormatPr baseColWidth="10" defaultColWidth="11.44140625" defaultRowHeight="13.2"/>
  <cols>
    <col min="1" max="1" width="11.44140625" style="68"/>
    <col min="2" max="2" width="42" style="68" customWidth="1"/>
    <col min="3" max="3" width="56.33203125" style="68" customWidth="1"/>
    <col min="4" max="4" width="47.33203125" style="68" customWidth="1"/>
    <col min="5" max="5" width="28.5546875" style="68" customWidth="1"/>
    <col min="6" max="16384" width="11.44140625" style="68"/>
  </cols>
  <sheetData>
    <row r="1" spans="2:5" s="1" customFormat="1" ht="15.6">
      <c r="B1" s="111" t="s">
        <v>83</v>
      </c>
      <c r="C1" s="111"/>
      <c r="D1" s="111"/>
      <c r="E1" s="111"/>
    </row>
    <row r="2" spans="2:5" s="1" customFormat="1" ht="16.2" thickBot="1">
      <c r="B2" s="112"/>
      <c r="C2" s="112"/>
      <c r="D2" s="112"/>
      <c r="E2" s="112"/>
    </row>
    <row r="3" spans="2:5" s="1" customFormat="1" ht="69" customHeight="1">
      <c r="B3" s="2" t="s">
        <v>17</v>
      </c>
      <c r="C3" s="3" t="s">
        <v>58</v>
      </c>
      <c r="D3" s="4" t="s">
        <v>8</v>
      </c>
      <c r="E3" s="5" t="s">
        <v>89</v>
      </c>
    </row>
    <row r="4" spans="2:5" s="1" customFormat="1" ht="122.25" customHeight="1">
      <c r="B4" s="6" t="s">
        <v>18</v>
      </c>
      <c r="C4" s="39" t="s">
        <v>88</v>
      </c>
      <c r="D4" s="7" t="s">
        <v>19</v>
      </c>
      <c r="E4" s="75" t="s">
        <v>59</v>
      </c>
    </row>
    <row r="5" spans="2:5" s="1" customFormat="1" ht="81" customHeight="1">
      <c r="B5" s="8" t="s">
        <v>9</v>
      </c>
      <c r="C5" s="72" t="s">
        <v>57</v>
      </c>
      <c r="D5" s="7" t="s">
        <v>10</v>
      </c>
      <c r="E5" s="40" t="s">
        <v>94</v>
      </c>
    </row>
    <row r="6" spans="2:5" s="1" customFormat="1" ht="75" customHeight="1" thickBot="1">
      <c r="B6" s="8" t="s">
        <v>20</v>
      </c>
      <c r="C6" s="73">
        <v>42369</v>
      </c>
      <c r="D6" s="7" t="s">
        <v>11</v>
      </c>
      <c r="E6" s="74">
        <v>0.31</v>
      </c>
    </row>
    <row r="7" spans="2:5" s="1" customFormat="1" ht="75" customHeight="1" thickBot="1">
      <c r="B7" s="6" t="s">
        <v>84</v>
      </c>
      <c r="C7" s="69" t="s">
        <v>85</v>
      </c>
      <c r="D7" s="76" t="s">
        <v>91</v>
      </c>
      <c r="E7" s="70" t="s">
        <v>90</v>
      </c>
    </row>
    <row r="8" spans="2:5" s="1" customFormat="1" ht="27" customHeight="1">
      <c r="B8" s="113" t="s">
        <v>12</v>
      </c>
      <c r="C8" s="114"/>
      <c r="D8" s="114" t="s">
        <v>13</v>
      </c>
      <c r="E8" s="115"/>
    </row>
    <row r="9" spans="2:5" s="1" customFormat="1" ht="289.5" customHeight="1">
      <c r="B9" s="116" t="s">
        <v>96</v>
      </c>
      <c r="C9" s="117"/>
      <c r="D9" s="116" t="s">
        <v>97</v>
      </c>
      <c r="E9" s="117"/>
    </row>
    <row r="10" spans="2:5" s="1" customFormat="1" ht="99" customHeight="1">
      <c r="B10" s="71" t="s">
        <v>86</v>
      </c>
      <c r="C10" s="77" t="s">
        <v>92</v>
      </c>
      <c r="D10" s="100" t="s">
        <v>14</v>
      </c>
      <c r="E10" s="101"/>
    </row>
    <row r="11" spans="2:5" s="1" customFormat="1" ht="69.900000000000006" customHeight="1">
      <c r="B11" s="9" t="s">
        <v>15</v>
      </c>
      <c r="C11" s="77" t="s">
        <v>92</v>
      </c>
      <c r="D11" s="100" t="s">
        <v>14</v>
      </c>
      <c r="E11" s="101"/>
    </row>
    <row r="12" spans="2:5" s="1" customFormat="1" ht="27" customHeight="1">
      <c r="B12" s="102" t="s">
        <v>16</v>
      </c>
      <c r="C12" s="103"/>
      <c r="D12" s="103"/>
      <c r="E12" s="104"/>
    </row>
    <row r="13" spans="2:5" s="1" customFormat="1" ht="126" customHeight="1" thickBot="1">
      <c r="B13" s="105" t="s">
        <v>93</v>
      </c>
      <c r="C13" s="106"/>
      <c r="D13" s="106"/>
      <c r="E13" s="107"/>
    </row>
    <row r="14" spans="2:5" s="1" customFormat="1" ht="33" customHeight="1" thickBot="1">
      <c r="B14" s="108" t="s">
        <v>87</v>
      </c>
      <c r="C14" s="109"/>
      <c r="D14" s="109"/>
      <c r="E14" s="110"/>
    </row>
    <row r="15" spans="2:5" s="1" customFormat="1" ht="15.6">
      <c r="B15" s="10"/>
    </row>
  </sheetData>
  <mergeCells count="10">
    <mergeCell ref="D11:E11"/>
    <mergeCell ref="B12:E12"/>
    <mergeCell ref="B13:E13"/>
    <mergeCell ref="B14:E14"/>
    <mergeCell ref="B1:E2"/>
    <mergeCell ref="B8:C8"/>
    <mergeCell ref="D8:E8"/>
    <mergeCell ref="B9:C9"/>
    <mergeCell ref="D9:E9"/>
    <mergeCell ref="D10:E1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2015-03-09T16:55:16Z</cp:lastPrinted>
  <dcterms:created xsi:type="dcterms:W3CDTF">2010-11-15T21:21:09Z</dcterms:created>
  <dcterms:modified xsi:type="dcterms:W3CDTF">2015-11-05T21:40:03Z</dcterms:modified>
</cp:coreProperties>
</file>